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7575" windowHeight="4995" activeTab="0"/>
  </bookViews>
  <sheets>
    <sheet name="Übersicht" sheetId="1" r:id="rId1"/>
    <sheet name="InteressenprofilVB" sheetId="2" r:id="rId2"/>
    <sheet name="Fremdeinschätzung" sheetId="3" r:id="rId3"/>
    <sheet name="ZusammenfassendeAusw." sheetId="4" r:id="rId4"/>
  </sheets>
  <definedNames/>
  <calcPr fullCalcOnLoad="1"/>
</workbook>
</file>

<file path=xl/comments3.xml><?xml version="1.0" encoding="utf-8"?>
<comments xmlns="http://schemas.openxmlformats.org/spreadsheetml/2006/main">
  <authors>
    <author>Groos</author>
  </authors>
  <commentList>
    <comment ref="K27" authorId="0">
      <text>
        <r>
          <rPr>
            <sz val="8"/>
            <rFont val="Tahoma"/>
            <family val="0"/>
          </rPr>
          <t xml:space="preserve">Sobald Ihre jeweiligen Antworten im Test (zum Ausführen bitte auf den großen Button klicken) angeklickt werden, erhält jede Nummer einen, der obenaufgeführten Begriffe und die Zählung wird automatisch vorgenommen!!!
</t>
        </r>
      </text>
    </comment>
  </commentList>
</comments>
</file>

<file path=xl/sharedStrings.xml><?xml version="1.0" encoding="utf-8"?>
<sst xmlns="http://schemas.openxmlformats.org/spreadsheetml/2006/main" count="258" uniqueCount="190">
  <si>
    <t>5 =</t>
  </si>
  <si>
    <t>4 =</t>
  </si>
  <si>
    <t>3 =</t>
  </si>
  <si>
    <t>1 =</t>
  </si>
  <si>
    <t>Motivation und Zielstrebigkeit</t>
  </si>
  <si>
    <t>Selbstständigkeit und Eigeninitiative</t>
  </si>
  <si>
    <t>Lernbereitschaft und Neugierde</t>
  </si>
  <si>
    <t>Selbstdisziplin, Belastbarkeit, Durchhaltevermögen</t>
  </si>
  <si>
    <t>Selbstvertrauen und Optimismus</t>
  </si>
  <si>
    <t>Offenheit und Flexibilität</t>
  </si>
  <si>
    <t>Team- bzw. Gruppenfähigkeit</t>
  </si>
  <si>
    <t>Kommunikationsfähigkeit</t>
  </si>
  <si>
    <t>Methodenkompetenz</t>
  </si>
  <si>
    <t>Fähigkeit zur Selbstorganisation</t>
  </si>
  <si>
    <t xml:space="preserve">Anwenden von Lern- und Arbeitstechniken </t>
  </si>
  <si>
    <t>Persönliche Eigenschaften</t>
  </si>
  <si>
    <r>
      <t>1.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Ich stelle mich gerne – auch ohne Druck oder Anstoß von außen  - neuen Herausforderungen, um festzustellen, wie gut ich bin.</t>
    </r>
  </si>
  <si>
    <r>
      <t>2.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Ich habe meine Ziele immer klar vor Augen und richte mein Handeln danach aus.</t>
    </r>
  </si>
  <si>
    <r>
      <t>4.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Schwierige Aufgaben oder Barrieren sind eine Herausforderung für mich. </t>
    </r>
  </si>
  <si>
    <r>
      <t>5.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Wenn ich mir etwas vorgenommen habe, ziehe ich das auch durch.</t>
    </r>
  </si>
  <si>
    <r>
      <t>6.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Wenn ich allein zu Hause arbeite, habe ich keine Schwierigkeiten, mein Arbeitspensum zu erfüllen.</t>
    </r>
  </si>
  <si>
    <r>
      <t>7.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In unklaren Situationen frage ich mich stets beharrlich durch. </t>
    </r>
  </si>
  <si>
    <r>
      <t>8.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Ich treffe gerne eigenständig Entscheidungen und suche kaum Rückhalt bei anderen.</t>
    </r>
  </si>
  <si>
    <r>
      <t>9.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Ich ergreife gern spontan Gelegenheiten, um Neues auszuprobieren.</t>
    </r>
  </si>
  <si>
    <r>
      <t>10.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bin bereit, auch über das normale Maß hinaus zu arbeiten.</t>
    </r>
  </si>
  <si>
    <r>
      <t>11.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Ich bin gegenüber neuen Aufgaben grundsätzlich  positiv aufgeschlossen </t>
    </r>
  </si>
  <si>
    <r>
      <t>12.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Ich finde es sehr spannend, mich in neue Themen einzuarbeiten. </t>
    </r>
  </si>
  <si>
    <r>
      <t>13.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Wenn ich etwas nicht verstanden habe, versuche ich der Sache möglichst auf den Grund zu gehen.</t>
    </r>
  </si>
  <si>
    <r>
      <t>14.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bin ein sehr neugieriger Mensch</t>
    </r>
  </si>
  <si>
    <r>
      <t>15.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Um Hintergründe und Zusammenhänge einer Sache zu verstehen, frage ich lieber nach.</t>
    </r>
  </si>
  <si>
    <r>
      <t>17.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Ich bleibe auch in Stresssituationen ruhig und gelassen. </t>
    </r>
  </si>
  <si>
    <r>
      <t>18.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Auch bei Kritik und Niederlagen lasse ich mich nicht entmutigen und verfolge meine Ziele beharrlich weiter</t>
    </r>
  </si>
  <si>
    <r>
      <t>19.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Auch mit unüberschaubaren, chaotisch  erscheinenden Situationen komme ich gut zurecht.  </t>
    </r>
  </si>
  <si>
    <r>
      <t>20.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Ich lasse mich von meinen Aufgaben  nicht so leicht ablenken. </t>
    </r>
  </si>
  <si>
    <r>
      <t>21.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habe keine Schwierigkeiten damit, etwas vor anderen darzustellen oder zu präsentieren.</t>
    </r>
  </si>
  <si>
    <r>
      <t>22.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Selbst in brenzligen Situationen weiß ich mir meist zu helfen. </t>
    </r>
  </si>
  <si>
    <r>
      <t>23.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bin selbstbewusst.</t>
    </r>
  </si>
  <si>
    <r>
      <t>24.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bin ein optimistischer Mensch.</t>
    </r>
  </si>
  <si>
    <r>
      <t>25.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Wenn Lehrer oder andere Personen meine Arbeit oder Leistungen nicht anerkennen, macht mir das nicht viel aus.</t>
    </r>
  </si>
  <si>
    <r>
      <t>26.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Neue Aufgaben oder Herausforderungen nehme ich gerne an. </t>
    </r>
  </si>
  <si>
    <r>
      <t>27.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Durch exakte Anweisungen fühle ich mich eher eingeengt. </t>
    </r>
  </si>
  <si>
    <r>
      <t>28.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mache auch Dinge oder erledige Aufgaben, für die ich nicht zuständig bin.</t>
    </r>
  </si>
  <si>
    <r>
      <t>29.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Gewöhnlich verstehe ich neue Aufgabenstellungen oder Sachverhalte sehr schnell.</t>
    </r>
  </si>
  <si>
    <r>
      <t>30.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Mir fällt es leicht, mich auf neue Aufgaben oder Situationen einzustellen.</t>
    </r>
  </si>
  <si>
    <t xml:space="preserve">   3. Für einige bin ich zu ehrgeizig</t>
  </si>
  <si>
    <r>
      <t>16.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Hoher Leistungsdruck macht mir nichts aus</t>
    </r>
  </si>
  <si>
    <t>Sozialkompetenz</t>
  </si>
  <si>
    <r>
      <t>31.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Bei Gruppenarbeiten biete ich anderen gerne meine Unterstützung an.</t>
    </r>
  </si>
  <si>
    <r>
      <t>32.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Mir fällt es leicht, bei Gruppenarbeiten  Hilfe von anderen anzunehmen. </t>
    </r>
  </si>
  <si>
    <r>
      <t>33.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In Diskussionsrunden kann ich anderen gut zuhören und auf ihre Äußerungen eingehen. </t>
    </r>
  </si>
  <si>
    <r>
      <t>34.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Mir fällt es leicht, Planungen und Vereinbarungen mit anderen zu treffen.</t>
    </r>
  </si>
  <si>
    <r>
      <t>35.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Bei Auseinandersetzungen fällt es mir leicht, Kompromisse zu schließen. </t>
    </r>
  </si>
  <si>
    <r>
      <t>36.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Mir fällt es leicht, auf andere zuzugehen und mit ihnen ins Gespräch zu kommen.</t>
    </r>
  </si>
  <si>
    <r>
      <t>37.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In Diskussionen fällt es mir leicht, den Standpunkt meiner Diskussionspartner nachzuvollziehen.</t>
    </r>
  </si>
  <si>
    <r>
      <t>38.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Ich vertrete meine Meinung stets und verstecke mich nicht hinter anderen.</t>
    </r>
  </si>
  <si>
    <r>
      <t>39.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Ich kann auch komplizierte Sachverhalte einfach, klar und verständlich ausdrücken. </t>
    </r>
  </si>
  <si>
    <r>
      <t>40.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Wenn ich etwas erkläre, passiert es selten, dass man mich nicht versteht.</t>
    </r>
  </si>
  <si>
    <r>
      <t>41.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Mir fällt es leicht, meine Arbeit inhaltlich zu strukturieren. </t>
    </r>
  </si>
  <si>
    <r>
      <t>42.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Ich kann unterschiedliche Aufgaben gut miteinander koordinieren. </t>
    </r>
  </si>
  <si>
    <r>
      <t>43.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Arbeit bzw. Lernen und Freizeit kann ich gut voneinander trennen.  </t>
    </r>
  </si>
  <si>
    <r>
      <t>44.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Meine Arbeit zeitlich zu planen und die Termine einzuhalten, fällt mir leicht.</t>
    </r>
  </si>
  <si>
    <r>
      <t>45.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Ich erledige die Dinge frühzeitig, um Zeit für Unvorhergesehenes zu haben.  </t>
    </r>
  </si>
  <si>
    <r>
      <t>46.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Mir fällt es leicht, wissenschaftliche Texte so zu lesen, dass ich sie verstehe und auch behalten kann. </t>
    </r>
  </si>
  <si>
    <r>
      <t>47.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Mir fällt es leicht, Texte schlüssig zu gliedern und aufzuarbeiten (z. B. kurze Zusammenfassungen schreiben).</t>
    </r>
  </si>
  <si>
    <r>
      <t>48.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Ich kann Gelerntes gut auf andere Sachverhalte übertragen oder in praktischen Übungen anwenden. </t>
    </r>
  </si>
  <si>
    <r>
      <t>49.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Ich kann mich auch über längere Zeit intensiv und aufmerksam auf einen bestimmten Lerninhalt konzentrieren. </t>
    </r>
  </si>
  <si>
    <r>
      <t>50.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Mir fällt es leicht, Referate oder kurze Vorträge zu erarbeiten und vor anderen zu präsentieren. </t>
    </r>
  </si>
  <si>
    <t>Zählung</t>
  </si>
  <si>
    <t>Wie schätzen Menschen, die Ihnen nahe stehen (z.B. Ihre Eltern, ein Freund),</t>
  </si>
  <si>
    <t>1.   Er/Sie stellt sich gerne – auch ohne Druck oder Anstoß von außen  - neuen Herausforderungen, um festzustellen, wie gut er/sie ist.</t>
  </si>
  <si>
    <t>21. Er/sie hat keine Schwierigkeiten damit, etwas vor anderen darzustellen oder zu präsentieren.</t>
  </si>
  <si>
    <t>31. Bei Gruppenarbeiten bietet er/sie anderen gerne seine Unterstützung an.</t>
  </si>
  <si>
    <t xml:space="preserve">41. Ihm/ihr fällt es leicht, seine/ihre Arbeit inhaltlich zu strukturieren. </t>
  </si>
  <si>
    <t>2.   Er/sie hat seine Ziele immer klar vor Augen und richtet sein/ihr Handeln danach aus</t>
  </si>
  <si>
    <t>12. Er/sie findet es sehr spannend, sich in neue Themen einzuarbeiten.</t>
  </si>
  <si>
    <t>22. Selbst in brenzligen Situationen weiß er/sie sich meist zu helfen.</t>
  </si>
  <si>
    <t>32. Ihm/ihr fällt es leicht, bei Gruppenarbeiten  Hilfe von anderen anzunehmen</t>
  </si>
  <si>
    <t xml:space="preserve">42. Er/sie kann unterschiedliche Aufgaben gut miteinander koordinieren.en. </t>
  </si>
  <si>
    <t>3. Für einige ist er/sie zu ehrgeizig.</t>
  </si>
  <si>
    <t>13. Wenn er/sie etwas nicht verstanden hat, versucht er/sie der Sache möglichst auf den Grund zu gehen.</t>
  </si>
  <si>
    <t>23. Er/sie ist selbstbewusst</t>
  </si>
  <si>
    <t>33. In Diskussionsrunden kann er/sie anderen gut zuhören und auf ihre Äußerungen eingehen.</t>
  </si>
  <si>
    <t xml:space="preserve">43. Arbeit bzw. Lernen und Freizeit kann er/sie gut voneinander trennen.  </t>
  </si>
  <si>
    <t>4.   Schwierige Aufgaben oder Barrieren sind eine Herausforderung für ihn/sie.</t>
  </si>
  <si>
    <t>14. Er/sie ist ein sehr neugieriger Mensch</t>
  </si>
  <si>
    <t>24. Er/sie ist ein optimistischer Mensch.</t>
  </si>
  <si>
    <t>34. Ihm/ihr fällt es leicht, Planungen und Vereinbarungen mit anderen zu treffen.</t>
  </si>
  <si>
    <t>44. Seine/ihre Arbeit zeitlich zu planen und die Termine einzuhalten, fällt ihm/ihr leicht.</t>
  </si>
  <si>
    <t>5.   Wenn er/sie sich etwas vorgenommen hat, zieht er/sie das auch durch.</t>
  </si>
  <si>
    <t>15. Um Hintergründe und Zusammenhänge einer Sache zu verstehen, fragt er/sie lieber nach</t>
  </si>
  <si>
    <t>25. Wenn Lehrer oder andere Personen seine/ihre Arbeit oder Leistungen nicht anerkennen, macht ihm/ihr das nicht viel aus.</t>
  </si>
  <si>
    <t>35. Bei Auseinandersetzungen fällt es ihm/ihr leicht, Kompromisse zu schließen.</t>
  </si>
  <si>
    <t>45. Er/sie erledigt die Dinge frühzeitig, um      Zeit für Unvorhergesehenes zu haben.</t>
  </si>
  <si>
    <t>6.   Wenn er/sie allein zu Hause arbeitet, hat er/sie keine Schwierigkeiten, sein/ihr Arbeitspensum      zu erfüllen.</t>
  </si>
  <si>
    <t>16. Hoher Leistungsdruck macht ihm/ihr nichts aus.</t>
  </si>
  <si>
    <t xml:space="preserve">26. Neue Aufgaben oder Herausforderungen nimmt er/sie gerne an. . </t>
  </si>
  <si>
    <t>36. Ihm/ihr fällt es leicht, auf andere zuzugehen und mit ihnen ins Gespräch zu kommen.</t>
  </si>
  <si>
    <t>46. Ihm/ihr fällt es leicht, wissenschaftliche Texte so zu lesen, dass er/sie sie versteht und auch behalten kann.</t>
  </si>
  <si>
    <t>7.   In unklaren Situationen fragt er/sie sich stets beharrlich durch.</t>
  </si>
  <si>
    <t>17. Er/sie bleibt auch in Stresssituationen ruhig und gelassen.</t>
  </si>
  <si>
    <t>27. Durch exakte Anweisungen fühlt er/sie sich eher eingeengt.</t>
  </si>
  <si>
    <t>37. In  Diskussionen fällt es ihm/ihr leicht, den Standpunkt      seiner/ihrer Diskussionspartner nachzuvollziehen.</t>
  </si>
  <si>
    <t>47. Ihm/ihr  fällt es leicht, Texte schlüssig zu gliedern und aufzuarbeiten (z. B. kurze Zusammenfassungen schreiben).</t>
  </si>
  <si>
    <t>8.   Er/sie trifft gerne eigenständig Entscheidungen und sucht kaum Rückhalt bei anderen.</t>
  </si>
  <si>
    <t>18. Auch bei Kritik und Niederlagen lässt er/sie sich nicht entmutigen und verfolgt seine/ihre Ziele beharrlich weiter.</t>
  </si>
  <si>
    <t>28. Er/sie macht auch Dinge oder erledigt Aufgaben, für die er/sie nicht zuständig ist.</t>
  </si>
  <si>
    <t>38. Er/sie vertritt seine/ihre Meinung stets und versteckt sich nicht hinter anderen.</t>
  </si>
  <si>
    <t xml:space="preserve">48.  Er/sie kann Gelerntes gut auf andere Sachverhalte übertragen oder in praktischen Übungen anwenden. </t>
  </si>
  <si>
    <t>9.   Er/sie ergreift gern spontan Gelegenheiten, um Neues auszuprobieren.</t>
  </si>
  <si>
    <t>19. Auch mit unüberschaubaren, chaotisch erscheinenden Situationen kommt er/sie gut zurecht.</t>
  </si>
  <si>
    <t>29. Gewöhnlich versteht er/sie neue Aufgabenstellungen oder Sachverhalte sehr schnell.</t>
  </si>
  <si>
    <t xml:space="preserve">39. Er/sie kann auch komplizierte Sachverhalte einfach, klar und verständlich ausdrücken.. </t>
  </si>
  <si>
    <t>49. Er/sie kann sich auch über längere Zeit intensiv und aufmerksam auf einen bestimmten Lerninhalt konzentrieren.</t>
  </si>
  <si>
    <t>10. Er/sie ist bereit, auch über das normale Maß hinaus zu arbeiten.</t>
  </si>
  <si>
    <t>20. Er/sie lässt sich von seinen/ihren Aufgaben  nicht so leicht ablenken.</t>
  </si>
  <si>
    <t>30. Ihm/ihr fällt es leicht, sich auf neue Aufgaben oder Situationen einzustellen.</t>
  </si>
  <si>
    <t>40. Wenn er/sie etwas erklärt, passiert es selten, dass man ihn/sie nicht versteht.</t>
  </si>
  <si>
    <t>50. Ihm/ihr fällt es leicht, Referate oder kurze Vorträge zu erarbeiten und vor anderen zu präsentieren.</t>
  </si>
  <si>
    <t>1.  Motivation und Zielstrebigkeit</t>
  </si>
  <si>
    <t>2.  Selbstständigkeit und Eigeninitiative</t>
  </si>
  <si>
    <t>3.  Lernbereitschaft und Neugierde</t>
  </si>
  <si>
    <t>5.  Selbstvertrauen und Optimismus</t>
  </si>
  <si>
    <t>6.  Offenheit und Flexibilität</t>
  </si>
  <si>
    <t>7.  Team- und Gruppenfähigkeit</t>
  </si>
  <si>
    <t>8.  Kommunikationsfähigkeit</t>
  </si>
  <si>
    <t>9.  Fähigkeit zur Selbstorganisation</t>
  </si>
  <si>
    <t>10. Anwenden von Lern- und Arbeitstechniken</t>
  </si>
  <si>
    <t>Anzahl 1er</t>
  </si>
  <si>
    <t>Anzahl 2er</t>
  </si>
  <si>
    <t>Anzahl 3er</t>
  </si>
  <si>
    <t>Anzahl 4er</t>
  </si>
  <si>
    <t>Anzahl 5er</t>
  </si>
  <si>
    <t>Anzahl 6er</t>
  </si>
  <si>
    <t>Auswertung:</t>
  </si>
  <si>
    <t>Anzahl:</t>
  </si>
  <si>
    <t>Punkte:</t>
  </si>
  <si>
    <t>Gesamtanzahl:</t>
  </si>
  <si>
    <t>Fremdeinschätzung</t>
  </si>
  <si>
    <t>Eigeneinschätzung</t>
  </si>
  <si>
    <t>6 =</t>
  </si>
  <si>
    <t>4.  Selbstdisziplin, Belastbarkeit, Durchhaltevermögen</t>
  </si>
  <si>
    <t>*</t>
  </si>
  <si>
    <t>Mittelwert:</t>
  </si>
  <si>
    <t>Summe:</t>
  </si>
  <si>
    <t>Wie schätzen Sie selbst Ihre Qualifikationen für ein Studium ein?</t>
  </si>
  <si>
    <t>Wie werden Sie von anderen Menschen eingeschätzt?</t>
  </si>
  <si>
    <t>Diese zusammenfassende Auswertung enthält für Sie eine visuelle Darstellung aller eingegebenen Daten/ Werte:</t>
  </si>
  <si>
    <t>Mittelwerte:</t>
  </si>
  <si>
    <t>Zusammenfassende Auswertung</t>
  </si>
  <si>
    <r>
      <t xml:space="preserve">Für Ihre </t>
    </r>
    <r>
      <rPr>
        <b/>
        <sz val="12"/>
        <rFont val="Verdana"/>
        <family val="2"/>
      </rPr>
      <t>Einschätzung</t>
    </r>
    <r>
      <rPr>
        <sz val="12"/>
        <rFont val="Verdana"/>
        <family val="2"/>
      </rPr>
      <t xml:space="preserve"> haben Sie die folgenden fünf </t>
    </r>
    <r>
      <rPr>
        <b/>
        <sz val="12"/>
        <rFont val="Verdana"/>
        <family val="2"/>
      </rPr>
      <t>Abstufungen</t>
    </r>
    <r>
      <rPr>
        <sz val="12"/>
        <rFont val="Verdana"/>
        <family val="2"/>
      </rPr>
      <t xml:space="preserve"> zur Verfügung:</t>
    </r>
  </si>
  <si>
    <t xml:space="preserve">                                                       Visuelle Darstellung der Mittelwerte:</t>
  </si>
  <si>
    <t>Selbsteinschätzung</t>
  </si>
  <si>
    <r>
      <t xml:space="preserve">trifft </t>
    </r>
    <r>
      <rPr>
        <b/>
        <sz val="11"/>
        <color indexed="8"/>
        <rFont val="Verdana"/>
        <family val="2"/>
      </rPr>
      <t>voll</t>
    </r>
    <r>
      <rPr>
        <sz val="11"/>
        <color indexed="8"/>
        <rFont val="Verdana"/>
        <family val="2"/>
      </rPr>
      <t xml:space="preserve"> zu </t>
    </r>
  </si>
  <si>
    <r>
      <t xml:space="preserve">trifft </t>
    </r>
    <r>
      <rPr>
        <b/>
        <sz val="11"/>
        <color indexed="8"/>
        <rFont val="Verdana"/>
        <family val="2"/>
      </rPr>
      <t>sehr stark</t>
    </r>
    <r>
      <rPr>
        <sz val="11"/>
        <color indexed="8"/>
        <rFont val="Verdana"/>
        <family val="2"/>
      </rPr>
      <t xml:space="preserve"> zu</t>
    </r>
  </si>
  <si>
    <t xml:space="preserve">trifft zu </t>
  </si>
  <si>
    <r>
      <t xml:space="preserve">trifft </t>
    </r>
    <r>
      <rPr>
        <b/>
        <sz val="11"/>
        <color indexed="8"/>
        <rFont val="Verdana"/>
        <family val="2"/>
      </rPr>
      <t>etwas</t>
    </r>
    <r>
      <rPr>
        <sz val="11"/>
        <color indexed="8"/>
        <rFont val="Verdana"/>
        <family val="2"/>
      </rPr>
      <t xml:space="preserve"> zu </t>
    </r>
  </si>
  <si>
    <r>
      <t xml:space="preserve">trifft </t>
    </r>
    <r>
      <rPr>
        <b/>
        <sz val="11"/>
        <color indexed="8"/>
        <rFont val="Verdana"/>
        <family val="2"/>
      </rPr>
      <t>kaum</t>
    </r>
    <r>
      <rPr>
        <sz val="11"/>
        <color indexed="8"/>
        <rFont val="Verdana"/>
        <family val="2"/>
      </rPr>
      <t xml:space="preserve"> zu </t>
    </r>
  </si>
  <si>
    <r>
      <t>trifft</t>
    </r>
    <r>
      <rPr>
        <b/>
        <sz val="11"/>
        <color indexed="8"/>
        <rFont val="Verdana"/>
        <family val="2"/>
      </rPr>
      <t xml:space="preserve"> überhaupt nicht</t>
    </r>
    <r>
      <rPr>
        <sz val="11"/>
        <color indexed="8"/>
        <rFont val="Verdana"/>
        <family val="2"/>
      </rPr>
      <t xml:space="preserve"> zu </t>
    </r>
  </si>
  <si>
    <r>
      <t xml:space="preserve"> Für Ihre </t>
    </r>
    <r>
      <rPr>
        <b/>
        <sz val="12"/>
        <rFont val="Verdana"/>
        <family val="2"/>
      </rPr>
      <t>Einschätzung</t>
    </r>
    <r>
      <rPr>
        <sz val="12"/>
        <rFont val="Verdana"/>
        <family val="2"/>
      </rPr>
      <t xml:space="preserve"> haben Sie die folgenden sechs </t>
    </r>
    <r>
      <rPr>
        <b/>
        <sz val="12"/>
        <rFont val="Verdana"/>
        <family val="2"/>
      </rPr>
      <t>Abstufungen</t>
    </r>
    <r>
      <rPr>
        <sz val="12"/>
        <rFont val="Verdana"/>
        <family val="2"/>
      </rPr>
      <t xml:space="preserve"> zur Verfügung:</t>
    </r>
  </si>
  <si>
    <t>Wie schätze ich meine Qualifikationen für ein Studium ein?</t>
  </si>
  <si>
    <r>
      <t>Anzahl der</t>
    </r>
    <r>
      <rPr>
        <b/>
        <sz val="11"/>
        <color indexed="8"/>
        <rFont val="Verdana"/>
        <family val="2"/>
      </rPr>
      <t xml:space="preserve"> 6er</t>
    </r>
    <r>
      <rPr>
        <sz val="11"/>
        <color indexed="8"/>
        <rFont val="Verdana"/>
        <family val="2"/>
      </rPr>
      <t xml:space="preserve"> Punkte</t>
    </r>
  </si>
  <si>
    <r>
      <t xml:space="preserve">Anzahl der </t>
    </r>
    <r>
      <rPr>
        <b/>
        <sz val="11"/>
        <color indexed="8"/>
        <rFont val="Verdana"/>
        <family val="2"/>
      </rPr>
      <t>5er</t>
    </r>
    <r>
      <rPr>
        <sz val="11"/>
        <color indexed="8"/>
        <rFont val="Verdana"/>
        <family val="2"/>
      </rPr>
      <t xml:space="preserve"> Punkte</t>
    </r>
  </si>
  <si>
    <r>
      <t>Anzahl der</t>
    </r>
    <r>
      <rPr>
        <b/>
        <sz val="11"/>
        <color indexed="8"/>
        <rFont val="Verdana"/>
        <family val="2"/>
      </rPr>
      <t xml:space="preserve"> 4er</t>
    </r>
    <r>
      <rPr>
        <sz val="11"/>
        <color indexed="8"/>
        <rFont val="Verdana"/>
        <family val="2"/>
      </rPr>
      <t xml:space="preserve"> Punkte</t>
    </r>
  </si>
  <si>
    <r>
      <t xml:space="preserve">Anzahl der </t>
    </r>
    <r>
      <rPr>
        <b/>
        <sz val="11"/>
        <color indexed="8"/>
        <rFont val="Verdana"/>
        <family val="2"/>
      </rPr>
      <t>3er</t>
    </r>
    <r>
      <rPr>
        <sz val="11"/>
        <color indexed="8"/>
        <rFont val="Verdana"/>
        <family val="2"/>
      </rPr>
      <t xml:space="preserve"> Punkte</t>
    </r>
  </si>
  <si>
    <r>
      <t xml:space="preserve">Anzahl der </t>
    </r>
    <r>
      <rPr>
        <b/>
        <sz val="11"/>
        <color indexed="8"/>
        <rFont val="Verdana"/>
        <family val="2"/>
      </rPr>
      <t>2er</t>
    </r>
    <r>
      <rPr>
        <sz val="11"/>
        <color indexed="8"/>
        <rFont val="Verdana"/>
        <family val="2"/>
      </rPr>
      <t xml:space="preserve"> Punkte </t>
    </r>
  </si>
  <si>
    <r>
      <t xml:space="preserve">Anzahl der </t>
    </r>
    <r>
      <rPr>
        <b/>
        <sz val="11"/>
        <color indexed="8"/>
        <rFont val="Verdana"/>
        <family val="2"/>
      </rPr>
      <t xml:space="preserve">1er </t>
    </r>
    <r>
      <rPr>
        <sz val="11"/>
        <color indexed="8"/>
        <rFont val="Verdana"/>
        <family val="2"/>
      </rPr>
      <t xml:space="preserve">Punkte </t>
    </r>
  </si>
  <si>
    <t>Ihre Qualifikationen für ein Studium ein?</t>
  </si>
  <si>
    <r>
      <t xml:space="preserve">Anzahl der </t>
    </r>
    <r>
      <rPr>
        <b/>
        <sz val="11"/>
        <color indexed="8"/>
        <rFont val="Verdana"/>
        <family val="2"/>
      </rPr>
      <t>6er</t>
    </r>
    <r>
      <rPr>
        <sz val="11"/>
        <color indexed="8"/>
        <rFont val="Verdana"/>
        <family val="2"/>
      </rPr>
      <t xml:space="preserve"> Punkte</t>
    </r>
  </si>
  <si>
    <r>
      <t xml:space="preserve">Anzahl der </t>
    </r>
    <r>
      <rPr>
        <b/>
        <sz val="11"/>
        <color indexed="8"/>
        <rFont val="Verdana"/>
        <family val="2"/>
      </rPr>
      <t>4er</t>
    </r>
    <r>
      <rPr>
        <sz val="11"/>
        <color indexed="8"/>
        <rFont val="Verdana"/>
        <family val="2"/>
      </rPr>
      <t xml:space="preserve"> Punkte</t>
    </r>
  </si>
  <si>
    <r>
      <t xml:space="preserve">Anzahl der </t>
    </r>
    <r>
      <rPr>
        <b/>
        <sz val="11"/>
        <color indexed="8"/>
        <rFont val="Verdana"/>
        <family val="2"/>
      </rPr>
      <t xml:space="preserve">3er </t>
    </r>
    <r>
      <rPr>
        <sz val="11"/>
        <color indexed="8"/>
        <rFont val="Verdana"/>
        <family val="2"/>
      </rPr>
      <t>Punkte</t>
    </r>
  </si>
  <si>
    <t xml:space="preserve"> 2 = </t>
  </si>
  <si>
    <r>
      <t xml:space="preserve">                                        </t>
    </r>
    <r>
      <rPr>
        <b/>
        <u val="single"/>
        <sz val="14"/>
        <color indexed="52"/>
        <rFont val="Arial"/>
        <family val="0"/>
      </rPr>
      <t>Diagramm der Mittelwerte</t>
    </r>
  </si>
  <si>
    <r>
      <t xml:space="preserve">                 Die </t>
    </r>
    <r>
      <rPr>
        <b/>
        <sz val="12"/>
        <rFont val="Arial"/>
        <family val="2"/>
      </rPr>
      <t>Mittelwerte Ihrer Selbsteinschätzung</t>
    </r>
    <r>
      <rPr>
        <sz val="12"/>
        <rFont val="Arial"/>
        <family val="2"/>
      </rPr>
      <t xml:space="preserve"> erscheinen als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roter</t>
    </r>
    <r>
      <rPr>
        <sz val="12"/>
        <rFont val="Arial"/>
        <family val="2"/>
      </rPr>
      <t xml:space="preserve"> Balken, </t>
    </r>
  </si>
  <si>
    <r>
      <t xml:space="preserve">                 die </t>
    </r>
    <r>
      <rPr>
        <b/>
        <sz val="12"/>
        <rFont val="Arial"/>
        <family val="2"/>
      </rPr>
      <t>Mittelwerte der Fremdeinschätzung</t>
    </r>
    <r>
      <rPr>
        <sz val="12"/>
        <rFont val="Arial"/>
        <family val="2"/>
      </rPr>
      <t xml:space="preserve"> durch Menschen, die Ihnen nahe stehen, erscheinen als</t>
    </r>
    <r>
      <rPr>
        <b/>
        <sz val="12"/>
        <color indexed="18"/>
        <rFont val="Arial"/>
        <family val="2"/>
      </rPr>
      <t xml:space="preserve"> blauer</t>
    </r>
    <r>
      <rPr>
        <sz val="12"/>
        <color indexed="18"/>
        <rFont val="Arial"/>
        <family val="2"/>
      </rPr>
      <t xml:space="preserve"> </t>
    </r>
    <r>
      <rPr>
        <sz val="12"/>
        <rFont val="Arial"/>
        <family val="2"/>
      </rPr>
      <t>Balken.</t>
    </r>
  </si>
  <si>
    <t>Verantwortlich für den Inhalt: Dr. Monika Stricker, Dr. Brigitte Hielscher</t>
  </si>
  <si>
    <t>Copyright: IMAGO Agentur für Kommunikation, Brauweilerweg 113, 50933 Köln</t>
  </si>
  <si>
    <r>
      <t xml:space="preserve">trifft </t>
    </r>
    <r>
      <rPr>
        <b/>
        <sz val="11"/>
        <color indexed="8"/>
        <rFont val="Verdana"/>
        <family val="2"/>
      </rPr>
      <t>sehr stark</t>
    </r>
    <r>
      <rPr>
        <sz val="11"/>
        <color indexed="8"/>
        <rFont val="Verdana"/>
        <family val="2"/>
      </rPr>
      <t xml:space="preserve"> zu </t>
    </r>
  </si>
  <si>
    <r>
      <t xml:space="preserve">trifft </t>
    </r>
    <r>
      <rPr>
        <sz val="11"/>
        <color indexed="8"/>
        <rFont val="Verdana"/>
        <family val="2"/>
      </rPr>
      <t xml:space="preserve">zu </t>
    </r>
  </si>
  <si>
    <r>
      <t xml:space="preserve">trifft </t>
    </r>
    <r>
      <rPr>
        <b/>
        <sz val="11"/>
        <color indexed="8"/>
        <rFont val="Verdana"/>
        <family val="2"/>
      </rPr>
      <t>kaum</t>
    </r>
    <r>
      <rPr>
        <sz val="11"/>
        <color indexed="8"/>
        <rFont val="Verdana"/>
        <family val="2"/>
      </rPr>
      <t xml:space="preserve"> zu</t>
    </r>
  </si>
  <si>
    <r>
      <t xml:space="preserve">trifft </t>
    </r>
    <r>
      <rPr>
        <b/>
        <sz val="11"/>
        <color indexed="8"/>
        <rFont val="Verdana"/>
        <family val="2"/>
      </rPr>
      <t>überhaupt nicht</t>
    </r>
    <r>
      <rPr>
        <sz val="11"/>
        <color indexed="8"/>
        <rFont val="Verdana"/>
        <family val="2"/>
      </rPr>
      <t xml:space="preserve"> zu </t>
    </r>
  </si>
  <si>
    <t>Als Online-Version wurde dieser Test erarbeitet von:  Anika Groos, Kim Richter</t>
  </si>
  <si>
    <t>(Schülerinnen des Peter-Paul-Rubens-Gymnasiums in Siegen)</t>
  </si>
  <si>
    <t>Sollten Sie beim Anklicken</t>
  </si>
  <si>
    <t>"Zum Ausführen des Testes..."</t>
  </si>
  <si>
    <t>nicht zu den Fragebögen gelangen,</t>
  </si>
  <si>
    <t>klicken Sie oben auf Extras, gehen über</t>
  </si>
  <si>
    <t>Makro auf Sicherheit, klicken diese an</t>
  </si>
  <si>
    <t>und stellen die Stufe auf Mittel.</t>
  </si>
  <si>
    <t>Danach schließen Sie diese Seite und</t>
  </si>
  <si>
    <t>klicken erneut auf "Studierfähigkeitstest".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</si>
</sst>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dd/mmm"/>
  </numFmts>
  <fonts count="57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name val="Verdana"/>
      <family val="2"/>
    </font>
    <font>
      <sz val="14"/>
      <color indexed="10"/>
      <name val="Verdana"/>
      <family val="2"/>
    </font>
    <font>
      <sz val="11"/>
      <name val="Verdana"/>
      <family val="2"/>
    </font>
    <font>
      <sz val="16"/>
      <color indexed="62"/>
      <name val="Verdana"/>
      <family val="2"/>
    </font>
    <font>
      <sz val="10"/>
      <name val="Verdana"/>
      <family val="2"/>
    </font>
    <font>
      <sz val="16"/>
      <name val="Verdana"/>
      <family val="2"/>
    </font>
    <font>
      <sz val="10"/>
      <color indexed="9"/>
      <name val="Verdana"/>
      <family val="2"/>
    </font>
    <font>
      <b/>
      <sz val="14"/>
      <name val="Arial"/>
      <family val="2"/>
    </font>
    <font>
      <sz val="12"/>
      <color indexed="18"/>
      <name val="Verdana"/>
      <family val="2"/>
    </font>
    <font>
      <sz val="12"/>
      <color indexed="62"/>
      <name val="Verdana"/>
      <family val="2"/>
    </font>
    <font>
      <sz val="20"/>
      <color indexed="10"/>
      <name val="Arial"/>
      <family val="2"/>
    </font>
    <font>
      <sz val="14"/>
      <name val="Verdana"/>
      <family val="2"/>
    </font>
    <font>
      <sz val="7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8"/>
      <name val="Tahoma"/>
      <family val="0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u val="single"/>
      <sz val="14"/>
      <color indexed="62"/>
      <name val="Verdana"/>
      <family val="2"/>
    </font>
    <font>
      <b/>
      <sz val="11"/>
      <name val="Verdana"/>
      <family val="2"/>
    </font>
    <font>
      <sz val="18"/>
      <name val="Arial"/>
      <family val="0"/>
    </font>
    <font>
      <sz val="18"/>
      <color indexed="62"/>
      <name val="Verdana"/>
      <family val="2"/>
    </font>
    <font>
      <sz val="10"/>
      <color indexed="58"/>
      <name val="Arial"/>
      <family val="0"/>
    </font>
    <font>
      <b/>
      <u val="single"/>
      <sz val="14"/>
      <color indexed="58"/>
      <name val="Arial"/>
      <family val="0"/>
    </font>
    <font>
      <b/>
      <u val="single"/>
      <sz val="14"/>
      <color indexed="52"/>
      <name val="Arial"/>
      <family val="0"/>
    </font>
    <font>
      <sz val="10"/>
      <color indexed="52"/>
      <name val="Arial"/>
      <family val="0"/>
    </font>
    <font>
      <b/>
      <sz val="12"/>
      <color indexed="52"/>
      <name val="Arial"/>
      <family val="2"/>
    </font>
    <font>
      <b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0"/>
      <color indexed="8"/>
      <name val="Arial"/>
      <family val="2"/>
    </font>
    <font>
      <u val="single"/>
      <sz val="18"/>
      <color indexed="18"/>
      <name val="Verdana"/>
      <family val="2"/>
    </font>
    <font>
      <b/>
      <sz val="14"/>
      <color indexed="52"/>
      <name val="Arial"/>
      <family val="2"/>
    </font>
    <font>
      <b/>
      <sz val="11"/>
      <color indexed="9"/>
      <name val="Arial"/>
      <family val="2"/>
    </font>
    <font>
      <sz val="17.5"/>
      <name val="Arial"/>
      <family val="0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sz val="8.25"/>
      <name val="Arial"/>
      <family val="2"/>
    </font>
    <font>
      <sz val="9"/>
      <name val="Arial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0"/>
    </font>
    <font>
      <sz val="14"/>
      <color indexed="1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5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7" fillId="2" borderId="0" xfId="18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0" fontId="12" fillId="2" borderId="0" xfId="0" applyFont="1" applyFill="1" applyAlignment="1">
      <alignment horizontal="justify"/>
    </xf>
    <xf numFmtId="0" fontId="18" fillId="2" borderId="0" xfId="0" applyFont="1" applyFill="1" applyAlignment="1">
      <alignment/>
    </xf>
    <xf numFmtId="0" fontId="0" fillId="2" borderId="1" xfId="0" applyFont="1" applyFill="1" applyBorder="1" applyAlignment="1">
      <alignment horizontal="left" vertical="top" wrapText="1" indent="1"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 horizontal="left" vertical="top" wrapText="1" indent="1"/>
    </xf>
    <xf numFmtId="0" fontId="18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justify" vertical="top" wrapText="1"/>
    </xf>
    <xf numFmtId="0" fontId="12" fillId="2" borderId="0" xfId="0" applyFont="1" applyFill="1" applyAlignment="1">
      <alignment horizontal="left" vertical="top" wrapText="1" indent="1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9" fillId="2" borderId="1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19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justify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top" wrapText="1" indent="1"/>
    </xf>
    <xf numFmtId="0" fontId="2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1" fillId="2" borderId="0" xfId="0" applyFont="1" applyFill="1" applyAlignment="1">
      <alignment/>
    </xf>
    <xf numFmtId="0" fontId="32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4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37" fillId="0" borderId="7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41" fillId="0" borderId="7" xfId="0" applyFont="1" applyFill="1" applyBorder="1" applyAlignment="1">
      <alignment horizontal="center"/>
    </xf>
    <xf numFmtId="0" fontId="2" fillId="2" borderId="0" xfId="18" applyFill="1" applyAlignment="1">
      <alignment horizontal="center"/>
    </xf>
    <xf numFmtId="0" fontId="13" fillId="2" borderId="0" xfId="18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29" fillId="2" borderId="0" xfId="0" applyFont="1" applyFill="1" applyAlignment="1">
      <alignment horizontal="left"/>
    </xf>
    <xf numFmtId="0" fontId="42" fillId="2" borderId="0" xfId="18" applyFont="1" applyFill="1" applyAlignment="1">
      <alignment horizontal="left"/>
    </xf>
    <xf numFmtId="0" fontId="30" fillId="2" borderId="8" xfId="0" applyFont="1" applyFill="1" applyBorder="1" applyAlignment="1">
      <alignment horizontal="left"/>
    </xf>
    <xf numFmtId="0" fontId="29" fillId="2" borderId="9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Alignment="1">
      <alignment/>
    </xf>
    <xf numFmtId="0" fontId="44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/>
    </xf>
    <xf numFmtId="0" fontId="46" fillId="0" borderId="0" xfId="0" applyFont="1" applyFill="1" applyBorder="1" applyAlignment="1">
      <alignment/>
    </xf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/>
    </xf>
    <xf numFmtId="0" fontId="37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4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1" fillId="2" borderId="0" xfId="0" applyFont="1" applyFill="1" applyBorder="1" applyAlignment="1">
      <alignment/>
    </xf>
    <xf numFmtId="0" fontId="52" fillId="2" borderId="0" xfId="0" applyFont="1" applyFill="1" applyAlignment="1">
      <alignment/>
    </xf>
    <xf numFmtId="0" fontId="53" fillId="2" borderId="0" xfId="0" applyFont="1" applyFill="1" applyBorder="1" applyAlignment="1">
      <alignment horizontal="center"/>
    </xf>
    <xf numFmtId="0" fontId="53" fillId="2" borderId="0" xfId="0" applyFont="1" applyFill="1" applyAlignment="1">
      <alignment/>
    </xf>
    <xf numFmtId="0" fontId="54" fillId="2" borderId="0" xfId="0" applyFont="1" applyFill="1" applyAlignment="1">
      <alignment/>
    </xf>
    <xf numFmtId="0" fontId="55" fillId="2" borderId="0" xfId="0" applyFont="1" applyFill="1" applyAlignment="1">
      <alignment/>
    </xf>
    <xf numFmtId="0" fontId="52" fillId="2" borderId="0" xfId="0" applyFont="1" applyFill="1" applyBorder="1" applyAlignment="1">
      <alignment/>
    </xf>
    <xf numFmtId="0" fontId="43" fillId="2" borderId="0" xfId="18" applyFont="1" applyFill="1" applyAlignment="1">
      <alignment horizontal="center"/>
    </xf>
    <xf numFmtId="0" fontId="33" fillId="2" borderId="0" xfId="18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1025"/>
          <c:w val="0.9545"/>
          <c:h val="0.863"/>
        </c:manualLayout>
      </c:layout>
      <c:barChart>
        <c:barDir val="bar"/>
        <c:grouping val="clustered"/>
        <c:varyColors val="0"/>
        <c:ser>
          <c:idx val="0"/>
          <c:order val="0"/>
          <c:tx>
            <c:v>Selbsteinschätzung</c:v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('ZusammenfassendeAusw.'!$B$14:$B$19,'ZusammenfassendeAusw.'!$B$23:$B$24,'ZusammenfassendeAusw.'!$B$28:$B$29)</c:f>
              <c:strCache/>
            </c:strRef>
          </c:cat>
          <c:val>
            <c:numRef>
              <c:f>('ZusammenfassendeAusw.'!$E$14:$E$19,'ZusammenfassendeAusw.'!$E$23:$E$24,'ZusammenfassendeAusw.'!$E$28:$E$29)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Fremdeinschätzung</c:v>
          </c:tx>
          <c:spPr>
            <a:solidFill>
              <a:srgbClr val="00008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('ZusammenfassendeAusw.'!$B$14:$B$19,'ZusammenfassendeAusw.'!$B$23:$B$24,'ZusammenfassendeAusw.'!$B$28:$B$29)</c:f>
              <c:strCache/>
            </c:strRef>
          </c:cat>
          <c:val>
            <c:numRef>
              <c:f>('ZusammenfassendeAusw.'!$F$14:$F$19,'ZusammenfassendeAusw.'!$F$23:$F$24,'ZusammenfassendeAusw.'!$F$28:$F$29)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9617773"/>
        <c:axId val="21015638"/>
      </c:barChart>
      <c:catAx>
        <c:axId val="39617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015638"/>
        <c:crosses val="autoZero"/>
        <c:auto val="1"/>
        <c:lblOffset val="100"/>
        <c:noMultiLvlLbl val="0"/>
      </c:catAx>
      <c:valAx>
        <c:axId val="210156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61777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05"/>
          <c:y val="0.01025"/>
          <c:w val="0.4975"/>
          <c:h val="0.06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CC99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jpeg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Relationship Id="rId3" Type="http://schemas.openxmlformats.org/officeDocument/2006/relationships/image" Target="../media/image5.emf" /><Relationship Id="rId4" Type="http://schemas.openxmlformats.org/officeDocument/2006/relationships/image" Target="../media/image10.emf" /><Relationship Id="rId5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1</xdr:row>
      <xdr:rowOff>152400</xdr:rowOff>
    </xdr:from>
    <xdr:to>
      <xdr:col>3</xdr:col>
      <xdr:colOff>2905125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14325"/>
          <a:ext cx="2543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14</xdr:row>
      <xdr:rowOff>66675</xdr:rowOff>
    </xdr:from>
    <xdr:to>
      <xdr:col>4</xdr:col>
      <xdr:colOff>219075</xdr:colOff>
      <xdr:row>18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638675"/>
          <a:ext cx="405765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561975</xdr:colOff>
      <xdr:row>0</xdr:row>
      <xdr:rowOff>314325</xdr:rowOff>
    </xdr:from>
    <xdr:to>
      <xdr:col>3</xdr:col>
      <xdr:colOff>2409825</xdr:colOff>
      <xdr:row>0</xdr:row>
      <xdr:rowOff>1390650</xdr:rowOff>
    </xdr:to>
    <xdr:pic>
      <xdr:nvPicPr>
        <xdr:cNvPr id="2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314325"/>
          <a:ext cx="2543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19</xdr:row>
      <xdr:rowOff>104775</xdr:rowOff>
    </xdr:from>
    <xdr:to>
      <xdr:col>3</xdr:col>
      <xdr:colOff>685800</xdr:colOff>
      <xdr:row>19</xdr:row>
      <xdr:rowOff>600075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5486400"/>
          <a:ext cx="20478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771525</xdr:colOff>
      <xdr:row>19</xdr:row>
      <xdr:rowOff>95250</xdr:rowOff>
    </xdr:from>
    <xdr:to>
      <xdr:col>4</xdr:col>
      <xdr:colOff>342900</xdr:colOff>
      <xdr:row>19</xdr:row>
      <xdr:rowOff>590550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95775" y="5476875"/>
          <a:ext cx="20478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1</xdr:col>
      <xdr:colOff>238125</xdr:colOff>
      <xdr:row>0</xdr:row>
      <xdr:rowOff>457200</xdr:rowOff>
    </xdr:to>
    <xdr:pic>
      <xdr:nvPicPr>
        <xdr:cNvPr id="5" name="CommandButton4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33350"/>
          <a:ext cx="1238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13</xdr:row>
      <xdr:rowOff>114300</xdr:rowOff>
    </xdr:from>
    <xdr:to>
      <xdr:col>4</xdr:col>
      <xdr:colOff>19050</xdr:colOff>
      <xdr:row>17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781550"/>
          <a:ext cx="405765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581025</xdr:colOff>
      <xdr:row>0</xdr:row>
      <xdr:rowOff>276225</xdr:rowOff>
    </xdr:from>
    <xdr:to>
      <xdr:col>3</xdr:col>
      <xdr:colOff>2428875</xdr:colOff>
      <xdr:row>0</xdr:row>
      <xdr:rowOff>1352550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276225"/>
          <a:ext cx="2543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18</xdr:row>
      <xdr:rowOff>180975</xdr:rowOff>
    </xdr:from>
    <xdr:to>
      <xdr:col>3</xdr:col>
      <xdr:colOff>685800</xdr:colOff>
      <xdr:row>18</xdr:row>
      <xdr:rowOff>676275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5619750"/>
          <a:ext cx="20478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790575</xdr:colOff>
      <xdr:row>18</xdr:row>
      <xdr:rowOff>190500</xdr:rowOff>
    </xdr:from>
    <xdr:to>
      <xdr:col>4</xdr:col>
      <xdr:colOff>161925</xdr:colOff>
      <xdr:row>18</xdr:row>
      <xdr:rowOff>685800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14825" y="5629275"/>
          <a:ext cx="20478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133350</xdr:rowOff>
    </xdr:from>
    <xdr:to>
      <xdr:col>1</xdr:col>
      <xdr:colOff>285750</xdr:colOff>
      <xdr:row>0</xdr:row>
      <xdr:rowOff>457200</xdr:rowOff>
    </xdr:to>
    <xdr:pic>
      <xdr:nvPicPr>
        <xdr:cNvPr id="5" name="CommandButton3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133350"/>
          <a:ext cx="1238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2686050</xdr:colOff>
      <xdr:row>0</xdr:row>
      <xdr:rowOff>276225</xdr:rowOff>
    </xdr:from>
    <xdr:to>
      <xdr:col>4</xdr:col>
      <xdr:colOff>981075</xdr:colOff>
      <xdr:row>0</xdr:row>
      <xdr:rowOff>1352550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76225"/>
          <a:ext cx="2543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36</xdr:row>
      <xdr:rowOff>161925</xdr:rowOff>
    </xdr:from>
    <xdr:to>
      <xdr:col>7</xdr:col>
      <xdr:colOff>381000</xdr:colOff>
      <xdr:row>52</xdr:row>
      <xdr:rowOff>180975</xdr:rowOff>
    </xdr:to>
    <xdr:graphicFrame>
      <xdr:nvGraphicFramePr>
        <xdr:cNvPr id="2" name="Chart 14"/>
        <xdr:cNvGraphicFramePr/>
      </xdr:nvGraphicFramePr>
      <xdr:xfrm>
        <a:off x="847725" y="10601325"/>
        <a:ext cx="81057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133350</xdr:rowOff>
    </xdr:from>
    <xdr:to>
      <xdr:col>1</xdr:col>
      <xdr:colOff>609600</xdr:colOff>
      <xdr:row>0</xdr:row>
      <xdr:rowOff>457200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33350"/>
          <a:ext cx="1238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2:E19"/>
  <sheetViews>
    <sheetView tabSelected="1" workbookViewId="0" topLeftCell="A1">
      <selection activeCell="D10" sqref="D10"/>
    </sheetView>
  </sheetViews>
  <sheetFormatPr defaultColWidth="11.421875" defaultRowHeight="12.75"/>
  <cols>
    <col min="1" max="2" width="11.421875" style="5" customWidth="1"/>
    <col min="3" max="3" width="22.57421875" style="5" customWidth="1"/>
    <col min="4" max="4" width="60.57421875" style="5" customWidth="1"/>
    <col min="5" max="16384" width="11.421875" style="5" customWidth="1"/>
  </cols>
  <sheetData>
    <row r="2" ht="25.5">
      <c r="D2" s="6"/>
    </row>
    <row r="3" ht="12.75"/>
    <row r="4" ht="12.75"/>
    <row r="5" ht="12.75"/>
    <row r="6" ht="12.75"/>
    <row r="7" ht="19.5">
      <c r="D7" s="7"/>
    </row>
    <row r="8" ht="32.25" customHeight="1"/>
    <row r="9" spans="1:5" ht="21.75" customHeight="1">
      <c r="A9" s="96"/>
      <c r="D9" s="96"/>
      <c r="E9" s="61"/>
    </row>
    <row r="10" spans="2:4" ht="27" customHeight="1">
      <c r="B10" s="65"/>
      <c r="C10" s="66"/>
      <c r="D10" s="86" t="s">
        <v>151</v>
      </c>
    </row>
    <row r="11" spans="3:4" ht="14.25" customHeight="1">
      <c r="C11" s="8"/>
      <c r="D11" s="83"/>
    </row>
    <row r="12" spans="3:4" ht="27" customHeight="1">
      <c r="C12" s="8"/>
      <c r="D12" s="87"/>
    </row>
    <row r="13" spans="3:4" ht="27" customHeight="1">
      <c r="C13" s="8"/>
      <c r="D13" s="86" t="s">
        <v>137</v>
      </c>
    </row>
    <row r="14" spans="3:4" ht="27" customHeight="1">
      <c r="C14" s="61"/>
      <c r="D14" s="84"/>
    </row>
    <row r="15" spans="3:4" ht="15" customHeight="1">
      <c r="C15" s="61"/>
      <c r="D15" s="88"/>
    </row>
    <row r="16" spans="3:4" ht="27" customHeight="1">
      <c r="C16" s="120"/>
      <c r="D16" s="86" t="s">
        <v>148</v>
      </c>
    </row>
    <row r="17" spans="3:4" ht="18">
      <c r="C17" s="61"/>
      <c r="D17" s="84"/>
    </row>
    <row r="18" spans="3:4" ht="23.25">
      <c r="C18" s="61"/>
      <c r="D18" s="85"/>
    </row>
    <row r="19" spans="3:4" ht="18">
      <c r="C19" s="61"/>
      <c r="D19" s="9"/>
    </row>
  </sheetData>
  <hyperlinks>
    <hyperlink ref="D10" location="InteressenprofilVB!A1" display="Eigeneinschätzung"/>
    <hyperlink ref="D13" location="Fremdeinschätzung!A1" display="Fremdeinschätzung"/>
    <hyperlink ref="D16" location="ZusammenfassendeAusw.!A1" display="Zusammenfassende Auswertung"/>
  </hyperlink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BN405"/>
  <sheetViews>
    <sheetView workbookViewId="0" topLeftCell="A1">
      <selection activeCell="G19" sqref="G19"/>
    </sheetView>
  </sheetViews>
  <sheetFormatPr defaultColWidth="11.421875" defaultRowHeight="12.75"/>
  <cols>
    <col min="1" max="1" width="16.7109375" style="11" customWidth="1"/>
    <col min="2" max="2" width="25.7109375" style="11" customWidth="1"/>
    <col min="3" max="3" width="10.421875" style="11" customWidth="1"/>
    <col min="4" max="4" width="37.140625" style="12" customWidth="1"/>
    <col min="5" max="5" width="10.57421875" style="12" customWidth="1"/>
    <col min="6" max="6" width="10.28125" style="12" customWidth="1"/>
    <col min="7" max="7" width="11.140625" style="12" customWidth="1"/>
    <col min="8" max="8" width="10.421875" style="12" customWidth="1"/>
    <col min="9" max="9" width="10.57421875" style="12" customWidth="1"/>
    <col min="10" max="27" width="9.7109375" style="11" customWidth="1"/>
    <col min="28" max="16384" width="11.421875" style="11" customWidth="1"/>
  </cols>
  <sheetData>
    <row r="1" spans="1:5" ht="154.5" customHeight="1">
      <c r="A1" s="82"/>
      <c r="D1" s="13" t="s">
        <v>159</v>
      </c>
      <c r="E1" s="13"/>
    </row>
    <row r="2" ht="6.75" customHeight="1"/>
    <row r="3" ht="0.75" customHeight="1" hidden="1"/>
    <row r="4" spans="2:6" ht="16.5" customHeight="1">
      <c r="B4" s="56"/>
      <c r="C4" s="56"/>
      <c r="D4" s="57"/>
      <c r="E4" s="57"/>
      <c r="F4" s="57"/>
    </row>
    <row r="5" spans="3:6" ht="21" customHeight="1">
      <c r="C5" s="56"/>
      <c r="D5" s="57" t="s">
        <v>158</v>
      </c>
      <c r="E5" s="57"/>
      <c r="F5" s="57"/>
    </row>
    <row r="6" ht="18.75" customHeight="1">
      <c r="D6" s="11"/>
    </row>
    <row r="7" spans="3:4" ht="19.5" customHeight="1">
      <c r="C7" s="63" t="s">
        <v>139</v>
      </c>
      <c r="D7" s="97" t="s">
        <v>152</v>
      </c>
    </row>
    <row r="8" spans="3:4" ht="19.5" customHeight="1">
      <c r="C8" s="63" t="s">
        <v>0</v>
      </c>
      <c r="D8" s="97" t="s">
        <v>153</v>
      </c>
    </row>
    <row r="9" spans="3:4" ht="19.5" customHeight="1">
      <c r="C9" s="63" t="s">
        <v>1</v>
      </c>
      <c r="D9" s="97" t="s">
        <v>154</v>
      </c>
    </row>
    <row r="10" spans="3:4" ht="19.5" customHeight="1">
      <c r="C10" s="63" t="s">
        <v>2</v>
      </c>
      <c r="D10" s="97" t="s">
        <v>155</v>
      </c>
    </row>
    <row r="11" spans="3:12" ht="19.5" customHeight="1">
      <c r="C11" s="63" t="s">
        <v>170</v>
      </c>
      <c r="D11" s="97" t="s">
        <v>156</v>
      </c>
      <c r="L11"/>
    </row>
    <row r="12" spans="3:7" ht="19.5" customHeight="1">
      <c r="C12" s="63" t="s">
        <v>3</v>
      </c>
      <c r="D12" s="97" t="s">
        <v>157</v>
      </c>
      <c r="G12" s="12" t="s">
        <v>182</v>
      </c>
    </row>
    <row r="13" spans="3:7" ht="12.75">
      <c r="C13" s="14"/>
      <c r="G13" s="12" t="s">
        <v>183</v>
      </c>
    </row>
    <row r="14" spans="3:7" ht="12.75">
      <c r="C14" s="14"/>
      <c r="G14" s="12" t="s">
        <v>184</v>
      </c>
    </row>
    <row r="15" spans="3:7" ht="12.75">
      <c r="C15" s="14"/>
      <c r="G15" s="12" t="s">
        <v>185</v>
      </c>
    </row>
    <row r="16" spans="3:7" ht="12.75">
      <c r="C16" s="14"/>
      <c r="G16" s="12" t="s">
        <v>186</v>
      </c>
    </row>
    <row r="17" spans="3:7" ht="12.75">
      <c r="C17" s="14"/>
      <c r="G17" s="12" t="s">
        <v>187</v>
      </c>
    </row>
    <row r="18" spans="3:7" ht="12.75">
      <c r="C18" s="14"/>
      <c r="G18" s="12" t="s">
        <v>188</v>
      </c>
    </row>
    <row r="19" spans="3:7" ht="12.75">
      <c r="C19" s="14"/>
      <c r="G19" s="12" t="s">
        <v>189</v>
      </c>
    </row>
    <row r="20" ht="90" customHeight="1">
      <c r="C20" s="14"/>
    </row>
    <row r="21" spans="2:3" ht="18">
      <c r="B21" s="99" t="s">
        <v>133</v>
      </c>
      <c r="C21" s="4"/>
    </row>
    <row r="22" spans="2:3" ht="14.25" customHeight="1" hidden="1">
      <c r="B22" s="12"/>
      <c r="C22" s="4"/>
    </row>
    <row r="23" spans="2:3" ht="18" hidden="1">
      <c r="B23" s="46" t="s">
        <v>15</v>
      </c>
      <c r="C23" s="4"/>
    </row>
    <row r="24" spans="2:3" ht="12.75" hidden="1">
      <c r="B24" s="12"/>
      <c r="C24" s="4"/>
    </row>
    <row r="25" spans="2:9" ht="27.75" customHeight="1" hidden="1">
      <c r="B25" s="103" t="s">
        <v>4</v>
      </c>
      <c r="C25" s="12"/>
      <c r="D25" s="1">
        <v>1</v>
      </c>
      <c r="E25" s="1">
        <v>2</v>
      </c>
      <c r="F25" s="1">
        <v>3</v>
      </c>
      <c r="G25" s="1">
        <v>4</v>
      </c>
      <c r="H25" s="1">
        <v>5</v>
      </c>
      <c r="I25" s="1">
        <v>6</v>
      </c>
    </row>
    <row r="26" spans="2:3" ht="12" customHeight="1" hidden="1">
      <c r="B26" s="12"/>
      <c r="C26" s="12"/>
    </row>
    <row r="27" spans="2:66" ht="28.5" customHeight="1" hidden="1">
      <c r="B27" s="104" t="s">
        <v>16</v>
      </c>
      <c r="C27" s="4"/>
      <c r="D27"/>
      <c r="E27"/>
      <c r="F27"/>
      <c r="G27"/>
      <c r="H27"/>
      <c r="I27"/>
      <c r="J27" s="14"/>
      <c r="K27" s="14"/>
      <c r="L27" s="14"/>
      <c r="M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2:66" ht="26.25" customHeight="1" hidden="1">
      <c r="B28" s="104" t="s">
        <v>17</v>
      </c>
      <c r="C28" s="4"/>
      <c r="D28"/>
      <c r="E28"/>
      <c r="F28"/>
      <c r="G28"/>
      <c r="H28"/>
      <c r="I28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2:66" ht="27.75" customHeight="1" hidden="1">
      <c r="B29" s="49" t="s">
        <v>44</v>
      </c>
      <c r="C29" s="4"/>
      <c r="D29"/>
      <c r="E29"/>
      <c r="F29"/>
      <c r="G29"/>
      <c r="H29"/>
      <c r="I29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2:66" ht="27.75" customHeight="1" hidden="1">
      <c r="B30" s="104" t="s">
        <v>18</v>
      </c>
      <c r="C30" s="4"/>
      <c r="D30"/>
      <c r="E30"/>
      <c r="F30"/>
      <c r="G30"/>
      <c r="H30"/>
      <c r="I30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2:66" ht="27.75" customHeight="1" hidden="1">
      <c r="B31" s="104" t="s">
        <v>19</v>
      </c>
      <c r="C31" s="4"/>
      <c r="D31"/>
      <c r="E31"/>
      <c r="F31"/>
      <c r="G31"/>
      <c r="H31"/>
      <c r="I3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2:66" ht="11.25" customHeight="1" hidden="1">
      <c r="B32" s="105"/>
      <c r="C32" s="4"/>
      <c r="D32"/>
      <c r="E32"/>
      <c r="F32"/>
      <c r="G32"/>
      <c r="H32"/>
      <c r="I32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2:66" ht="27.75" customHeight="1" hidden="1">
      <c r="B33" s="106" t="s">
        <v>5</v>
      </c>
      <c r="C33" s="4"/>
      <c r="D33"/>
      <c r="E33"/>
      <c r="F33"/>
      <c r="G33"/>
      <c r="H33"/>
      <c r="I3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2:66" ht="27.75" customHeight="1" hidden="1">
      <c r="B34" s="104" t="s">
        <v>20</v>
      </c>
      <c r="C34" s="4"/>
      <c r="D34"/>
      <c r="E34"/>
      <c r="F34"/>
      <c r="G34"/>
      <c r="H34"/>
      <c r="I3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2:66" ht="27.75" customHeight="1" hidden="1">
      <c r="B35" s="104" t="s">
        <v>21</v>
      </c>
      <c r="C35" s="4"/>
      <c r="D35"/>
      <c r="E35"/>
      <c r="F35"/>
      <c r="G35"/>
      <c r="H35"/>
      <c r="I35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2:66" ht="27.75" customHeight="1" hidden="1">
      <c r="B36" s="104" t="s">
        <v>22</v>
      </c>
      <c r="C36" s="4"/>
      <c r="D36"/>
      <c r="E36"/>
      <c r="F36"/>
      <c r="G36"/>
      <c r="H36"/>
      <c r="I36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2:66" ht="27.75" customHeight="1" hidden="1">
      <c r="B37" s="104" t="s">
        <v>23</v>
      </c>
      <c r="C37" s="4"/>
      <c r="D37"/>
      <c r="E37"/>
      <c r="F37"/>
      <c r="G37"/>
      <c r="H37"/>
      <c r="I3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2:66" ht="27.75" customHeight="1" hidden="1">
      <c r="B38" s="104" t="s">
        <v>24</v>
      </c>
      <c r="C38" s="4"/>
      <c r="D38"/>
      <c r="E38"/>
      <c r="F38"/>
      <c r="G38"/>
      <c r="H38"/>
      <c r="I38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2:66" ht="11.25" customHeight="1" hidden="1">
      <c r="B39" s="105"/>
      <c r="C39" s="4"/>
      <c r="D39"/>
      <c r="E39"/>
      <c r="F39"/>
      <c r="G39"/>
      <c r="H39"/>
      <c r="I39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2:66" ht="27.75" customHeight="1" hidden="1">
      <c r="B40" s="106" t="s">
        <v>6</v>
      </c>
      <c r="C40" s="4"/>
      <c r="D40"/>
      <c r="E40"/>
      <c r="F40"/>
      <c r="G40"/>
      <c r="H40"/>
      <c r="I4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</row>
    <row r="41" spans="2:66" ht="27.75" customHeight="1" hidden="1">
      <c r="B41" s="104" t="s">
        <v>25</v>
      </c>
      <c r="C41" s="4"/>
      <c r="D41"/>
      <c r="E41"/>
      <c r="F41"/>
      <c r="G41"/>
      <c r="H41"/>
      <c r="I41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</row>
    <row r="42" spans="2:66" ht="27.75" customHeight="1" hidden="1">
      <c r="B42" s="104" t="s">
        <v>26</v>
      </c>
      <c r="C42" s="4"/>
      <c r="D42"/>
      <c r="E42"/>
      <c r="F42"/>
      <c r="G42"/>
      <c r="H42"/>
      <c r="I42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</row>
    <row r="43" spans="2:66" ht="27.75" customHeight="1" hidden="1">
      <c r="B43" s="104" t="s">
        <v>27</v>
      </c>
      <c r="C43" s="4"/>
      <c r="D43"/>
      <c r="E43"/>
      <c r="F43"/>
      <c r="G43"/>
      <c r="H43"/>
      <c r="I4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</row>
    <row r="44" spans="2:66" ht="27.75" customHeight="1" hidden="1">
      <c r="B44" s="104" t="s">
        <v>28</v>
      </c>
      <c r="C44" s="4"/>
      <c r="D44"/>
      <c r="E44"/>
      <c r="F44"/>
      <c r="G44"/>
      <c r="H44"/>
      <c r="I4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</row>
    <row r="45" spans="2:66" ht="27.75" customHeight="1" hidden="1">
      <c r="B45" s="104" t="s">
        <v>29</v>
      </c>
      <c r="C45" s="4"/>
      <c r="D45"/>
      <c r="E45"/>
      <c r="F45"/>
      <c r="G45"/>
      <c r="H45"/>
      <c r="I45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</row>
    <row r="46" spans="2:66" ht="12" customHeight="1" hidden="1">
      <c r="B46" s="105"/>
      <c r="C46" s="4"/>
      <c r="D46"/>
      <c r="E46"/>
      <c r="F46"/>
      <c r="G46"/>
      <c r="H46"/>
      <c r="I46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</row>
    <row r="47" spans="2:66" ht="27.75" customHeight="1" hidden="1">
      <c r="B47" s="106" t="s">
        <v>7</v>
      </c>
      <c r="C47" s="4"/>
      <c r="D47"/>
      <c r="E47"/>
      <c r="F47"/>
      <c r="G47"/>
      <c r="H47"/>
      <c r="I4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</row>
    <row r="48" spans="2:66" ht="27.75" customHeight="1" hidden="1">
      <c r="B48" s="104" t="s">
        <v>45</v>
      </c>
      <c r="C48" s="4"/>
      <c r="D48"/>
      <c r="E48"/>
      <c r="F48"/>
      <c r="G48"/>
      <c r="H48"/>
      <c r="I48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</row>
    <row r="49" spans="2:66" ht="27.75" customHeight="1" hidden="1">
      <c r="B49" s="104" t="s">
        <v>30</v>
      </c>
      <c r="C49" s="4"/>
      <c r="D49"/>
      <c r="E49"/>
      <c r="F49"/>
      <c r="G49"/>
      <c r="H49"/>
      <c r="I49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</row>
    <row r="50" spans="2:66" ht="27.75" customHeight="1" hidden="1">
      <c r="B50" s="104" t="s">
        <v>31</v>
      </c>
      <c r="C50" s="4"/>
      <c r="D50"/>
      <c r="E50"/>
      <c r="F50"/>
      <c r="G50"/>
      <c r="H50"/>
      <c r="I50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</row>
    <row r="51" spans="2:66" ht="27.75" customHeight="1" hidden="1">
      <c r="B51" s="104" t="s">
        <v>32</v>
      </c>
      <c r="C51" s="4"/>
      <c r="D51"/>
      <c r="E51"/>
      <c r="F51"/>
      <c r="G51"/>
      <c r="H51"/>
      <c r="I51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</row>
    <row r="52" spans="2:66" ht="27.75" customHeight="1" hidden="1">
      <c r="B52" s="104" t="s">
        <v>33</v>
      </c>
      <c r="C52" s="4"/>
      <c r="D52"/>
      <c r="E52"/>
      <c r="F52"/>
      <c r="G52"/>
      <c r="H52"/>
      <c r="I52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</row>
    <row r="53" spans="2:66" ht="11.25" customHeight="1" hidden="1">
      <c r="B53" s="105"/>
      <c r="C53" s="4"/>
      <c r="D53"/>
      <c r="E53"/>
      <c r="F53"/>
      <c r="G53"/>
      <c r="H53"/>
      <c r="I5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</row>
    <row r="54" spans="2:66" ht="27.75" customHeight="1" hidden="1">
      <c r="B54" s="106" t="s">
        <v>8</v>
      </c>
      <c r="C54" s="4"/>
      <c r="D54"/>
      <c r="E54"/>
      <c r="F54"/>
      <c r="G54"/>
      <c r="H54"/>
      <c r="I5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</row>
    <row r="55" spans="2:66" ht="27.75" customHeight="1" hidden="1">
      <c r="B55" s="104" t="s">
        <v>34</v>
      </c>
      <c r="C55" s="4"/>
      <c r="D55"/>
      <c r="E55"/>
      <c r="F55"/>
      <c r="G55"/>
      <c r="H55"/>
      <c r="I55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</row>
    <row r="56" spans="2:66" ht="27.75" customHeight="1" hidden="1">
      <c r="B56" s="104" t="s">
        <v>35</v>
      </c>
      <c r="C56" s="4"/>
      <c r="D56"/>
      <c r="E56"/>
      <c r="F56"/>
      <c r="G56"/>
      <c r="H56"/>
      <c r="I5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</row>
    <row r="57" spans="2:66" ht="27.75" customHeight="1" hidden="1">
      <c r="B57" s="104" t="s">
        <v>36</v>
      </c>
      <c r="C57" s="4"/>
      <c r="D57"/>
      <c r="E57"/>
      <c r="F57"/>
      <c r="G57"/>
      <c r="H57"/>
      <c r="I5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</row>
    <row r="58" spans="2:66" ht="27.75" customHeight="1" hidden="1">
      <c r="B58" s="104" t="s">
        <v>37</v>
      </c>
      <c r="C58" s="4"/>
      <c r="D58"/>
      <c r="E58"/>
      <c r="F58"/>
      <c r="G58"/>
      <c r="H58"/>
      <c r="I58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</row>
    <row r="59" spans="2:66" ht="27.75" customHeight="1" hidden="1">
      <c r="B59" s="104" t="s">
        <v>38</v>
      </c>
      <c r="C59" s="4"/>
      <c r="D59"/>
      <c r="E59"/>
      <c r="F59"/>
      <c r="G59"/>
      <c r="H59"/>
      <c r="I59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</row>
    <row r="60" spans="2:66" ht="11.25" customHeight="1" hidden="1">
      <c r="B60" s="105"/>
      <c r="C60" s="4"/>
      <c r="D60"/>
      <c r="E60"/>
      <c r="F60"/>
      <c r="G60"/>
      <c r="H60"/>
      <c r="I60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</row>
    <row r="61" spans="2:66" ht="27.75" customHeight="1" hidden="1">
      <c r="B61" s="106" t="s">
        <v>9</v>
      </c>
      <c r="C61" s="4"/>
      <c r="D61"/>
      <c r="E61"/>
      <c r="F61"/>
      <c r="G61"/>
      <c r="H61"/>
      <c r="I61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</row>
    <row r="62" spans="2:66" ht="27.75" customHeight="1" hidden="1">
      <c r="B62" s="104" t="s">
        <v>39</v>
      </c>
      <c r="C62" s="4"/>
      <c r="D62"/>
      <c r="E62"/>
      <c r="F62"/>
      <c r="G62"/>
      <c r="H62"/>
      <c r="I62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</row>
    <row r="63" spans="2:66" ht="27.75" customHeight="1" hidden="1">
      <c r="B63" s="104" t="s">
        <v>40</v>
      </c>
      <c r="C63" s="4"/>
      <c r="D63"/>
      <c r="E63"/>
      <c r="F63"/>
      <c r="G63"/>
      <c r="H63"/>
      <c r="I63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</row>
    <row r="64" spans="2:66" ht="27.75" customHeight="1" hidden="1">
      <c r="B64" s="104" t="s">
        <v>41</v>
      </c>
      <c r="C64" s="4"/>
      <c r="D64"/>
      <c r="E64"/>
      <c r="F64"/>
      <c r="G64"/>
      <c r="H64"/>
      <c r="I6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</row>
    <row r="65" spans="2:66" ht="27.75" customHeight="1" hidden="1">
      <c r="B65" s="104" t="s">
        <v>42</v>
      </c>
      <c r="C65" s="4"/>
      <c r="D65"/>
      <c r="E65"/>
      <c r="F65"/>
      <c r="G65"/>
      <c r="H65"/>
      <c r="I65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</row>
    <row r="66" spans="2:66" ht="27.75" customHeight="1" hidden="1">
      <c r="B66" s="104" t="s">
        <v>43</v>
      </c>
      <c r="C66" s="4"/>
      <c r="D66"/>
      <c r="E66"/>
      <c r="F66"/>
      <c r="G66"/>
      <c r="H66"/>
      <c r="I66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</row>
    <row r="67" spans="2:66" ht="15.75" customHeight="1" hidden="1">
      <c r="B67" s="105"/>
      <c r="C67" s="4"/>
      <c r="D67"/>
      <c r="E67"/>
      <c r="F67"/>
      <c r="G67"/>
      <c r="H67"/>
      <c r="I67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</row>
    <row r="68" spans="2:66" ht="27.75" customHeight="1" hidden="1">
      <c r="B68" s="107" t="s">
        <v>46</v>
      </c>
      <c r="C68" s="4"/>
      <c r="D68"/>
      <c r="E68"/>
      <c r="F68"/>
      <c r="G68"/>
      <c r="H68"/>
      <c r="I68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</row>
    <row r="69" spans="2:66" ht="11.25" customHeight="1" hidden="1">
      <c r="B69" s="105"/>
      <c r="C69" s="4"/>
      <c r="D69"/>
      <c r="E69"/>
      <c r="F69"/>
      <c r="G69"/>
      <c r="H69"/>
      <c r="I69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</row>
    <row r="70" spans="2:66" ht="27.75" customHeight="1" hidden="1">
      <c r="B70" s="106" t="s">
        <v>10</v>
      </c>
      <c r="C70" s="4"/>
      <c r="D70"/>
      <c r="E70"/>
      <c r="F70"/>
      <c r="G70"/>
      <c r="H70"/>
      <c r="I70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</row>
    <row r="71" spans="2:66" ht="27.75" customHeight="1" hidden="1">
      <c r="B71" s="104" t="s">
        <v>47</v>
      </c>
      <c r="C71" s="4"/>
      <c r="D71"/>
      <c r="E71"/>
      <c r="F71"/>
      <c r="G71"/>
      <c r="H71"/>
      <c r="I71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</row>
    <row r="72" spans="2:66" ht="27.75" customHeight="1" hidden="1">
      <c r="B72" s="104" t="s">
        <v>48</v>
      </c>
      <c r="C72" s="4"/>
      <c r="D72"/>
      <c r="E72"/>
      <c r="F72"/>
      <c r="G72"/>
      <c r="H72"/>
      <c r="I72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</row>
    <row r="73" spans="2:66" ht="27.75" customHeight="1" hidden="1">
      <c r="B73" s="104" t="s">
        <v>49</v>
      </c>
      <c r="C73" s="4"/>
      <c r="D73"/>
      <c r="E73"/>
      <c r="F73"/>
      <c r="G73"/>
      <c r="H73"/>
      <c r="I73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</row>
    <row r="74" spans="2:66" ht="27.75" customHeight="1" hidden="1">
      <c r="B74" s="104" t="s">
        <v>50</v>
      </c>
      <c r="C74" s="4"/>
      <c r="D74"/>
      <c r="E74"/>
      <c r="F74"/>
      <c r="G74"/>
      <c r="H74"/>
      <c r="I7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</row>
    <row r="75" spans="2:66" ht="27.75" customHeight="1" hidden="1">
      <c r="B75" s="104" t="s">
        <v>51</v>
      </c>
      <c r="C75" s="4"/>
      <c r="D75"/>
      <c r="E75"/>
      <c r="F75"/>
      <c r="G75"/>
      <c r="H75"/>
      <c r="I75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</row>
    <row r="76" spans="2:66" ht="11.25" customHeight="1" hidden="1">
      <c r="B76" s="105"/>
      <c r="C76" s="4"/>
      <c r="D76"/>
      <c r="E76"/>
      <c r="F76"/>
      <c r="G76"/>
      <c r="H76"/>
      <c r="I76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</row>
    <row r="77" spans="2:66" ht="27.75" customHeight="1" hidden="1">
      <c r="B77" s="106" t="s">
        <v>11</v>
      </c>
      <c r="C77" s="4"/>
      <c r="D77"/>
      <c r="E77"/>
      <c r="F77"/>
      <c r="G77"/>
      <c r="H77"/>
      <c r="I77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</row>
    <row r="78" spans="2:66" ht="27.75" customHeight="1" hidden="1">
      <c r="B78" s="104" t="s">
        <v>52</v>
      </c>
      <c r="C78" s="4"/>
      <c r="D78"/>
      <c r="E78"/>
      <c r="F78"/>
      <c r="G78"/>
      <c r="H78"/>
      <c r="I78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</row>
    <row r="79" spans="2:66" ht="27.75" customHeight="1" hidden="1">
      <c r="B79" s="104" t="s">
        <v>53</v>
      </c>
      <c r="C79" s="4"/>
      <c r="D79"/>
      <c r="E79"/>
      <c r="F79"/>
      <c r="G79"/>
      <c r="H79"/>
      <c r="I79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</row>
    <row r="80" spans="2:66" ht="27.75" customHeight="1" hidden="1">
      <c r="B80" s="104" t="s">
        <v>54</v>
      </c>
      <c r="C80" s="4"/>
      <c r="D80"/>
      <c r="E80"/>
      <c r="F80"/>
      <c r="G80"/>
      <c r="H80"/>
      <c r="I80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</row>
    <row r="81" spans="2:66" ht="27.75" customHeight="1" hidden="1">
      <c r="B81" s="104" t="s">
        <v>55</v>
      </c>
      <c r="C81" s="4"/>
      <c r="D81"/>
      <c r="E81"/>
      <c r="F81"/>
      <c r="G81"/>
      <c r="H81"/>
      <c r="I81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</row>
    <row r="82" spans="2:66" ht="27.75" customHeight="1" hidden="1">
      <c r="B82" s="104" t="s">
        <v>56</v>
      </c>
      <c r="C82" s="4"/>
      <c r="D82"/>
      <c r="E82"/>
      <c r="F82"/>
      <c r="G82"/>
      <c r="H82"/>
      <c r="I82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</row>
    <row r="83" spans="2:66" ht="17.25" customHeight="1" hidden="1">
      <c r="B83" s="105"/>
      <c r="C83" s="4"/>
      <c r="D83"/>
      <c r="E83"/>
      <c r="F83"/>
      <c r="G83"/>
      <c r="H83"/>
      <c r="I83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</row>
    <row r="84" spans="2:66" ht="26.25" customHeight="1" hidden="1">
      <c r="B84" s="107" t="s">
        <v>12</v>
      </c>
      <c r="C84" s="4"/>
      <c r="D84"/>
      <c r="E84"/>
      <c r="F84"/>
      <c r="G84"/>
      <c r="H84"/>
      <c r="I8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</row>
    <row r="85" spans="2:66" ht="14.25" customHeight="1" hidden="1">
      <c r="B85" s="105"/>
      <c r="C85" s="4"/>
      <c r="D85"/>
      <c r="E85"/>
      <c r="F85"/>
      <c r="G85"/>
      <c r="H85"/>
      <c r="I85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</row>
    <row r="86" spans="2:66" ht="27.75" customHeight="1" hidden="1">
      <c r="B86" s="106" t="s">
        <v>13</v>
      </c>
      <c r="C86" s="4"/>
      <c r="D86"/>
      <c r="E86"/>
      <c r="F86"/>
      <c r="G86"/>
      <c r="H86"/>
      <c r="I86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</row>
    <row r="87" spans="2:66" ht="27.75" customHeight="1" hidden="1">
      <c r="B87" s="104" t="s">
        <v>57</v>
      </c>
      <c r="C87" s="4"/>
      <c r="D87"/>
      <c r="E87"/>
      <c r="F87"/>
      <c r="G87"/>
      <c r="H87"/>
      <c r="I87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</row>
    <row r="88" spans="2:66" ht="27.75" customHeight="1" hidden="1">
      <c r="B88" s="104" t="s">
        <v>58</v>
      </c>
      <c r="C88" s="4"/>
      <c r="D88"/>
      <c r="E88"/>
      <c r="F88"/>
      <c r="G88"/>
      <c r="H88"/>
      <c r="I88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</row>
    <row r="89" spans="2:66" ht="27.75" customHeight="1" hidden="1">
      <c r="B89" s="104" t="s">
        <v>59</v>
      </c>
      <c r="C89" s="4"/>
      <c r="D89"/>
      <c r="E89"/>
      <c r="F89"/>
      <c r="G89"/>
      <c r="H89"/>
      <c r="I89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</row>
    <row r="90" spans="2:66" ht="27.75" customHeight="1" hidden="1">
      <c r="B90" s="104" t="s">
        <v>60</v>
      </c>
      <c r="C90" s="4"/>
      <c r="D90"/>
      <c r="E90"/>
      <c r="F90"/>
      <c r="G90"/>
      <c r="H90"/>
      <c r="I90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</row>
    <row r="91" spans="2:66" ht="27.75" customHeight="1" hidden="1">
      <c r="B91" s="104" t="s">
        <v>61</v>
      </c>
      <c r="C91" s="4"/>
      <c r="D91"/>
      <c r="E91"/>
      <c r="F91"/>
      <c r="G91"/>
      <c r="H91"/>
      <c r="I91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</row>
    <row r="92" spans="2:66" ht="12" customHeight="1" hidden="1">
      <c r="B92" s="105"/>
      <c r="C92" s="4"/>
      <c r="D92"/>
      <c r="E92"/>
      <c r="F92"/>
      <c r="G92"/>
      <c r="H92"/>
      <c r="I92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</row>
    <row r="93" spans="2:66" ht="27.75" customHeight="1" hidden="1">
      <c r="B93" s="106" t="s">
        <v>14</v>
      </c>
      <c r="C93" s="4"/>
      <c r="D93"/>
      <c r="E93"/>
      <c r="F93"/>
      <c r="G93"/>
      <c r="H93"/>
      <c r="I93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</row>
    <row r="94" spans="2:66" ht="27.75" customHeight="1" hidden="1">
      <c r="B94" s="104" t="s">
        <v>62</v>
      </c>
      <c r="C94" s="4"/>
      <c r="D94"/>
      <c r="E94"/>
      <c r="F94"/>
      <c r="G94"/>
      <c r="H94"/>
      <c r="I9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</row>
    <row r="95" spans="2:66" ht="27.75" customHeight="1" hidden="1">
      <c r="B95" s="104" t="s">
        <v>63</v>
      </c>
      <c r="C95" s="4"/>
      <c r="D95"/>
      <c r="E95"/>
      <c r="F95"/>
      <c r="G95"/>
      <c r="H95"/>
      <c r="I95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</row>
    <row r="96" spans="2:66" ht="27.75" customHeight="1" hidden="1">
      <c r="B96" s="104" t="s">
        <v>64</v>
      </c>
      <c r="C96" s="4"/>
      <c r="D96"/>
      <c r="E96"/>
      <c r="F96"/>
      <c r="G96"/>
      <c r="H96"/>
      <c r="I96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</row>
    <row r="97" spans="2:66" ht="27.75" customHeight="1" hidden="1">
      <c r="B97" s="104" t="s">
        <v>65</v>
      </c>
      <c r="C97" s="4"/>
      <c r="D97"/>
      <c r="E97"/>
      <c r="F97"/>
      <c r="G97"/>
      <c r="H97"/>
      <c r="I9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</row>
    <row r="98" spans="2:66" ht="27.75" customHeight="1" hidden="1">
      <c r="B98" s="104" t="s">
        <v>66</v>
      </c>
      <c r="C98" s="4"/>
      <c r="D98"/>
      <c r="E98"/>
      <c r="F98"/>
      <c r="G98"/>
      <c r="H98"/>
      <c r="I98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</row>
    <row r="99" spans="2:66" ht="13.5" customHeight="1" hidden="1">
      <c r="B99" s="12"/>
      <c r="C99" s="4"/>
      <c r="D99" s="4"/>
      <c r="E99" s="23"/>
      <c r="F99" s="23"/>
      <c r="G99" s="23"/>
      <c r="H99" s="23"/>
      <c r="I99" s="23"/>
      <c r="J99" s="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</row>
    <row r="100" spans="2:66" ht="13.5" customHeight="1" hidden="1">
      <c r="B100" s="12"/>
      <c r="C100" s="108"/>
      <c r="D100" s="4"/>
      <c r="E100" s="23"/>
      <c r="F100" s="23"/>
      <c r="G100" s="23"/>
      <c r="H100" s="23"/>
      <c r="I100" s="23"/>
      <c r="J100" s="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</row>
    <row r="101" spans="2:66" ht="15.75" customHeight="1" hidden="1">
      <c r="B101" s="4"/>
      <c r="C101" s="4"/>
      <c r="D101" s="25"/>
      <c r="E101" s="4"/>
      <c r="F101" s="4"/>
      <c r="G101" s="4"/>
      <c r="H101" s="4"/>
      <c r="I101" s="4"/>
      <c r="J101" s="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</row>
    <row r="102" spans="2:66" ht="19.5" customHeight="1" hidden="1">
      <c r="B102" s="109" t="s">
        <v>133</v>
      </c>
      <c r="C102" s="12"/>
      <c r="D102" s="4"/>
      <c r="E102" s="4"/>
      <c r="F102" s="4"/>
      <c r="G102" s="4"/>
      <c r="H102" s="4"/>
      <c r="I102" s="26"/>
      <c r="J102" s="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</row>
    <row r="103" spans="2:66" ht="15" customHeight="1">
      <c r="B103" s="100"/>
      <c r="C103" s="63" t="s">
        <v>134</v>
      </c>
      <c r="D103" s="63" t="s">
        <v>141</v>
      </c>
      <c r="E103" s="63" t="s">
        <v>135</v>
      </c>
      <c r="F103" s="4"/>
      <c r="G103" s="4"/>
      <c r="H103" s="4"/>
      <c r="I103" s="4"/>
      <c r="J103" s="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</row>
    <row r="104" spans="2:66" ht="17.25" customHeight="1">
      <c r="B104" s="101" t="s">
        <v>160</v>
      </c>
      <c r="C104" s="62">
        <f>COUNTIF(I27:I98,"vollständig")</f>
        <v>0</v>
      </c>
      <c r="D104" s="62">
        <v>10</v>
      </c>
      <c r="E104" s="62">
        <f>COUNTIF(I27:I98,"vollständig")*D104</f>
        <v>0</v>
      </c>
      <c r="F104" s="4"/>
      <c r="G104" s="4"/>
      <c r="H104" s="4"/>
      <c r="I104" s="4"/>
      <c r="J104" s="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</row>
    <row r="105" spans="2:66" ht="16.5" customHeight="1">
      <c r="B105" s="101" t="s">
        <v>161</v>
      </c>
      <c r="C105" s="62">
        <f>COUNTIF(H27:H98,"stark")</f>
        <v>0</v>
      </c>
      <c r="D105" s="62">
        <v>8</v>
      </c>
      <c r="E105" s="62">
        <f>COUNTIF(H27:H98,"stark")*D105</f>
        <v>0</v>
      </c>
      <c r="F105" s="4"/>
      <c r="G105" s="4"/>
      <c r="H105" s="4"/>
      <c r="I105" s="4"/>
      <c r="J105" s="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</row>
    <row r="106" spans="2:66" ht="15.75" customHeight="1">
      <c r="B106" s="101" t="s">
        <v>162</v>
      </c>
      <c r="C106" s="62">
        <f>COUNTIF(G27:G98,"deutlich")</f>
        <v>0</v>
      </c>
      <c r="D106" s="62">
        <v>6</v>
      </c>
      <c r="E106" s="62">
        <f>COUNTIF(G27:G98,"deutlich")*D106</f>
        <v>0</v>
      </c>
      <c r="F106" s="4"/>
      <c r="G106" s="4"/>
      <c r="H106" s="4"/>
      <c r="I106" s="4"/>
      <c r="J106" s="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</row>
    <row r="107" spans="2:66" ht="16.5" customHeight="1">
      <c r="B107" s="101" t="s">
        <v>163</v>
      </c>
      <c r="C107" s="62">
        <f>COUNTIF(F27:F98,"etwas")</f>
        <v>0</v>
      </c>
      <c r="D107" s="62">
        <v>4</v>
      </c>
      <c r="E107" s="62">
        <f>COUNTIF(F27:F98,"etwas")*D107</f>
        <v>0</v>
      </c>
      <c r="F107" s="4"/>
      <c r="G107" s="4"/>
      <c r="H107" s="4"/>
      <c r="I107" s="4"/>
      <c r="J107" s="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</row>
    <row r="108" spans="2:66" ht="16.5" customHeight="1">
      <c r="B108" s="101" t="s">
        <v>164</v>
      </c>
      <c r="C108" s="62">
        <f>COUNTIF(E27:E98,"kaum")</f>
        <v>0</v>
      </c>
      <c r="D108" s="62">
        <v>2</v>
      </c>
      <c r="E108" s="62">
        <f>COUNTIF(E27:E98,"kaum")*D108</f>
        <v>0</v>
      </c>
      <c r="F108" s="4"/>
      <c r="G108" s="4"/>
      <c r="H108" s="4"/>
      <c r="I108" s="4"/>
      <c r="J108" s="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</row>
    <row r="109" spans="2:66" ht="15.75" customHeight="1">
      <c r="B109" s="101" t="s">
        <v>165</v>
      </c>
      <c r="C109" s="62">
        <f>COUNTIF(D27:D98,"nicht")</f>
        <v>0</v>
      </c>
      <c r="D109" s="62">
        <v>1</v>
      </c>
      <c r="E109" s="62">
        <f>COUNTIF(D27:D98,"nicht")</f>
        <v>0</v>
      </c>
      <c r="F109" s="4"/>
      <c r="G109" s="4"/>
      <c r="H109" s="4"/>
      <c r="I109" s="4"/>
      <c r="J109" s="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</row>
    <row r="110" spans="2:66" ht="13.5" customHeight="1">
      <c r="B110" s="102"/>
      <c r="C110" s="64"/>
      <c r="D110" s="64"/>
      <c r="E110" s="64"/>
      <c r="F110" s="4"/>
      <c r="G110" s="4"/>
      <c r="H110" s="4"/>
      <c r="I110" s="4"/>
      <c r="J110" s="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</row>
    <row r="111" spans="2:66" ht="16.5" customHeight="1">
      <c r="B111" s="68" t="s">
        <v>136</v>
      </c>
      <c r="C111" s="62">
        <f>SUM(C104:C109)</f>
        <v>0</v>
      </c>
      <c r="D111" s="64"/>
      <c r="E111" s="62">
        <f>SUM(E104:E110)</f>
        <v>0</v>
      </c>
      <c r="F111" s="4"/>
      <c r="G111" s="4"/>
      <c r="H111" s="4"/>
      <c r="I111" s="4"/>
      <c r="J111" s="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</row>
    <row r="112" spans="2:66" ht="13.5" customHeight="1">
      <c r="B112" s="14"/>
      <c r="C112" s="14"/>
      <c r="D112" s="4"/>
      <c r="E112" s="4"/>
      <c r="F112" s="4"/>
      <c r="G112" s="4"/>
      <c r="H112" s="4"/>
      <c r="I112" s="4"/>
      <c r="J112" s="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</row>
    <row r="113" spans="2:66" ht="13.5" customHeight="1">
      <c r="B113" s="28"/>
      <c r="C113" s="14"/>
      <c r="D113" s="29"/>
      <c r="E113" s="4"/>
      <c r="G113" s="4"/>
      <c r="H113" s="4"/>
      <c r="I113" s="4"/>
      <c r="J113" s="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</row>
    <row r="114" spans="2:66" ht="13.5" customHeight="1">
      <c r="B114" s="14"/>
      <c r="C114" s="14"/>
      <c r="D114" s="4"/>
      <c r="E114" s="4"/>
      <c r="G114" s="4"/>
      <c r="H114" s="4"/>
      <c r="I114" s="4"/>
      <c r="J114" s="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</row>
    <row r="115" spans="2:66" ht="12" customHeight="1" hidden="1">
      <c r="B115" s="14"/>
      <c r="C115" s="14"/>
      <c r="D115" s="4"/>
      <c r="E115" s="4"/>
      <c r="G115" s="4"/>
      <c r="H115" s="4"/>
      <c r="I115" s="4"/>
      <c r="J115" s="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</row>
    <row r="116" spans="2:66" ht="20.25" customHeight="1" hidden="1">
      <c r="B116" s="30" t="s">
        <v>15</v>
      </c>
      <c r="C116" s="5"/>
      <c r="D116" s="1" t="s">
        <v>127</v>
      </c>
      <c r="E116" s="1" t="s">
        <v>128</v>
      </c>
      <c r="F116" s="1" t="s">
        <v>129</v>
      </c>
      <c r="G116" s="1" t="s">
        <v>130</v>
      </c>
      <c r="H116" s="1" t="s">
        <v>131</v>
      </c>
      <c r="I116" s="2" t="s">
        <v>132</v>
      </c>
      <c r="J116" s="53" t="s">
        <v>142</v>
      </c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</row>
    <row r="117" spans="2:66" ht="13.5" customHeight="1" hidden="1">
      <c r="B117" s="32"/>
      <c r="C117" s="5"/>
      <c r="D117" s="33"/>
      <c r="E117" s="33"/>
      <c r="F117" s="33"/>
      <c r="G117" s="33"/>
      <c r="H117" s="33"/>
      <c r="I117" s="34"/>
      <c r="J117" s="53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</row>
    <row r="118" spans="2:66" ht="18" customHeight="1" hidden="1">
      <c r="B118" s="35" t="s">
        <v>118</v>
      </c>
      <c r="C118" s="5"/>
      <c r="D118" s="31">
        <f>COUNTIF(InteressenprofilVB!D$27:D$31,"nicht")</f>
        <v>0</v>
      </c>
      <c r="E118" s="31">
        <f>COUNTIF(InteressenprofilVB!E$27:E$31,"kaum")</f>
        <v>0</v>
      </c>
      <c r="F118" s="31">
        <f>COUNTIF(InteressenprofilVB!F$27:F$31,"etwas")</f>
        <v>0</v>
      </c>
      <c r="G118" s="31">
        <f>COUNTIF(InteressenprofilVB!G$27:G$31,"deutlich")</f>
        <v>0</v>
      </c>
      <c r="H118" s="31">
        <f>COUNTIF(InteressenprofilVB!H$27:H$31,"stark")</f>
        <v>0</v>
      </c>
      <c r="I118" s="36">
        <f>COUNTIF(InteressenprofilVB!I$27:I$31,"vollständig")</f>
        <v>0</v>
      </c>
      <c r="J118" s="49">
        <f aca="true" t="shared" si="0" ref="J118:J123">AVERAGE((D118*1+E118*2+F118*3+G118*4+H118*5+I118*6)/5)</f>
        <v>0</v>
      </c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</row>
    <row r="119" spans="2:66" ht="18" customHeight="1" hidden="1">
      <c r="B119" s="35" t="s">
        <v>119</v>
      </c>
      <c r="C119" s="5"/>
      <c r="D119" s="31">
        <f>COUNTIF(InteressenprofilVB!D34:D38,"nicht")</f>
        <v>0</v>
      </c>
      <c r="E119" s="31">
        <f>COUNTIF(InteressenprofilVB!E34:E38,"kaum")</f>
        <v>0</v>
      </c>
      <c r="F119" s="31">
        <f>COUNTIF(InteressenprofilVB!F34:F38,"etwas")</f>
        <v>0</v>
      </c>
      <c r="G119" s="31">
        <f>COUNTIF(InteressenprofilVB!G34:G38,"deutlich")</f>
        <v>0</v>
      </c>
      <c r="H119" s="31">
        <f>COUNTIF(InteressenprofilVB!H34:H38,"stark")</f>
        <v>0</v>
      </c>
      <c r="I119" s="36">
        <f>COUNTIF(InteressenprofilVB!I34:I38,"vollständig")</f>
        <v>0</v>
      </c>
      <c r="J119" s="49">
        <f t="shared" si="0"/>
        <v>0</v>
      </c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</row>
    <row r="120" spans="2:66" ht="18" customHeight="1" hidden="1">
      <c r="B120" s="35" t="s">
        <v>120</v>
      </c>
      <c r="C120" s="5"/>
      <c r="D120" s="31">
        <f>COUNTIF(InteressenprofilVB!D41:D45,"nicht")</f>
        <v>0</v>
      </c>
      <c r="E120" s="31">
        <f>COUNTIF(InteressenprofilVB!E41:E45,"kaum")</f>
        <v>0</v>
      </c>
      <c r="F120" s="31">
        <f>COUNTIF(InteressenprofilVB!F41:F45,"etwas")</f>
        <v>0</v>
      </c>
      <c r="G120" s="31">
        <f>COUNTIF(InteressenprofilVB!G41:G45,"deutlich")</f>
        <v>0</v>
      </c>
      <c r="H120" s="31">
        <f>COUNTIF(InteressenprofilVB!H41:H45,"stark")</f>
        <v>0</v>
      </c>
      <c r="I120" s="36">
        <f>COUNTIF(InteressenprofilVB!I41:I45,"vollständig")</f>
        <v>0</v>
      </c>
      <c r="J120" s="49">
        <f t="shared" si="0"/>
        <v>0</v>
      </c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</row>
    <row r="121" spans="2:66" ht="18" customHeight="1" hidden="1">
      <c r="B121" s="35" t="s">
        <v>140</v>
      </c>
      <c r="C121" s="5"/>
      <c r="D121" s="31">
        <f>COUNTIF(InteressenprofilVB!D48:D52,"nicht")</f>
        <v>0</v>
      </c>
      <c r="E121" s="31">
        <f>COUNTIF(InteressenprofilVB!E48:E52,"kaum")</f>
        <v>0</v>
      </c>
      <c r="F121" s="31">
        <f>COUNTIF(InteressenprofilVB!F48:F52,"etwas")</f>
        <v>0</v>
      </c>
      <c r="G121" s="31">
        <f>COUNTIF(InteressenprofilVB!G48:G52,"deutlich")</f>
        <v>0</v>
      </c>
      <c r="H121" s="31">
        <f>COUNTIF(InteressenprofilVB!H48:H52,"stark")</f>
        <v>0</v>
      </c>
      <c r="I121" s="36">
        <f>COUNTIF(InteressenprofilVB!I48:I52,"vollständig")</f>
        <v>0</v>
      </c>
      <c r="J121" s="49">
        <f t="shared" si="0"/>
        <v>0</v>
      </c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</row>
    <row r="122" spans="2:66" ht="18" customHeight="1" hidden="1">
      <c r="B122" s="35" t="s">
        <v>121</v>
      </c>
      <c r="C122" s="5"/>
      <c r="D122" s="31">
        <f>COUNTIF(InteressenprofilVB!D55:D59,"nicht")</f>
        <v>0</v>
      </c>
      <c r="E122" s="31">
        <f>COUNTIF(InteressenprofilVB!E55:E59,"kaum")</f>
        <v>0</v>
      </c>
      <c r="F122" s="31">
        <f>COUNTIF(InteressenprofilVB!F55:F59,"etwas")</f>
        <v>0</v>
      </c>
      <c r="G122" s="31">
        <f>COUNTIF(InteressenprofilVB!G55:G59,"deutlich")</f>
        <v>0</v>
      </c>
      <c r="H122" s="31">
        <f>COUNTIF(InteressenprofilVB!H55:H59,"stark")</f>
        <v>0</v>
      </c>
      <c r="I122" s="36">
        <f>COUNTIF(InteressenprofilVB!I55:I59,"vollständig")</f>
        <v>0</v>
      </c>
      <c r="J122" s="49">
        <f t="shared" si="0"/>
        <v>0</v>
      </c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</row>
    <row r="123" spans="2:66" ht="18" customHeight="1" hidden="1">
      <c r="B123" s="35" t="s">
        <v>122</v>
      </c>
      <c r="C123" s="5"/>
      <c r="D123" s="31">
        <f>COUNTIF(InteressenprofilVB!D62:D68,"nicht")</f>
        <v>0</v>
      </c>
      <c r="E123" s="31">
        <f>COUNTIF(InteressenprofilVB!E62:E68,"kaum")</f>
        <v>0</v>
      </c>
      <c r="F123" s="31">
        <f>COUNTIF(InteressenprofilVB!F62:F68,"etwas")</f>
        <v>0</v>
      </c>
      <c r="G123" s="31">
        <f>COUNTIF(InteressenprofilVB!G62:G68,"deutlich")</f>
        <v>0</v>
      </c>
      <c r="H123" s="31">
        <f>COUNTIF(InteressenprofilVB!H62:H68,"stark")</f>
        <v>0</v>
      </c>
      <c r="I123" s="36">
        <f>COUNTIF(InteressenprofilVB!I62:I68,"vollständig")</f>
        <v>0</v>
      </c>
      <c r="J123" s="49">
        <f t="shared" si="0"/>
        <v>0</v>
      </c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</row>
    <row r="124" spans="2:66" ht="18" customHeight="1" hidden="1">
      <c r="B124" s="5"/>
      <c r="C124" s="5"/>
      <c r="D124" s="31"/>
      <c r="E124" s="31"/>
      <c r="F124" s="31"/>
      <c r="G124" s="31"/>
      <c r="H124" s="31"/>
      <c r="I124" s="36"/>
      <c r="J124" s="5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</row>
    <row r="125" spans="2:66" ht="18" customHeight="1" hidden="1">
      <c r="B125" s="22" t="s">
        <v>46</v>
      </c>
      <c r="C125" s="5"/>
      <c r="D125" s="31"/>
      <c r="E125" s="31"/>
      <c r="F125" s="31"/>
      <c r="G125" s="31"/>
      <c r="H125" s="31"/>
      <c r="I125" s="36"/>
      <c r="J125" s="5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</row>
    <row r="126" spans="2:66" ht="18" customHeight="1" hidden="1">
      <c r="B126" s="5"/>
      <c r="C126" s="5"/>
      <c r="D126" s="31"/>
      <c r="E126" s="31"/>
      <c r="F126" s="31"/>
      <c r="G126" s="31"/>
      <c r="H126" s="31"/>
      <c r="I126" s="36"/>
      <c r="J126" s="5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</row>
    <row r="127" spans="2:66" ht="18" customHeight="1" hidden="1">
      <c r="B127" s="35" t="s">
        <v>123</v>
      </c>
      <c r="C127" s="5"/>
      <c r="D127" s="31">
        <f>COUNTIF(InteressenprofilVB!D71:D75,"nicht")</f>
        <v>0</v>
      </c>
      <c r="E127" s="31">
        <f>COUNTIF(InteressenprofilVB!E71:E75,"kaum")</f>
        <v>0</v>
      </c>
      <c r="F127" s="31">
        <f>COUNTIF(InteressenprofilVB!F71:F75,"etwas")</f>
        <v>0</v>
      </c>
      <c r="G127" s="31">
        <f>COUNTIF(InteressenprofilVB!G71:G75,"deutlich")</f>
        <v>0</v>
      </c>
      <c r="H127" s="31">
        <f>COUNTIF(InteressenprofilVB!H71:H75,"stark")</f>
        <v>0</v>
      </c>
      <c r="I127" s="36">
        <f>COUNTIF(InteressenprofilVB!I71:I75,"vollständig")</f>
        <v>0</v>
      </c>
      <c r="J127" s="49">
        <f>AVERAGE((D127*1+E127*2+F127*3+G127*4+H127*5+I127*6)/5)</f>
        <v>0</v>
      </c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</row>
    <row r="128" spans="2:66" ht="18" customHeight="1" hidden="1">
      <c r="B128" s="35" t="s">
        <v>124</v>
      </c>
      <c r="C128" s="5"/>
      <c r="D128" s="31">
        <f>COUNTIF(InteressenprofilVB!D78:D82,"nicht")</f>
        <v>0</v>
      </c>
      <c r="E128" s="31">
        <f>COUNTIF(InteressenprofilVB!E78:E82,"kaum")</f>
        <v>0</v>
      </c>
      <c r="F128" s="31">
        <f>COUNTIF(InteressenprofilVB!F78:F82,"etwas")</f>
        <v>0</v>
      </c>
      <c r="G128" s="31">
        <f>COUNTIF(InteressenprofilVB!G78:G82,"deutlich")</f>
        <v>0</v>
      </c>
      <c r="H128" s="31">
        <f>COUNTIF(InteressenprofilVB!H78:H82,"stark")</f>
        <v>0</v>
      </c>
      <c r="I128" s="36">
        <f>COUNTIF(InteressenprofilVB!I78:I82,"vollständig")</f>
        <v>0</v>
      </c>
      <c r="J128" s="49">
        <f>AVERAGE((D128*1+E128*2+F128*3+G128*4+H128*5+I128*6)/5)</f>
        <v>0</v>
      </c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</row>
    <row r="129" spans="2:66" ht="18" customHeight="1" hidden="1">
      <c r="B129" s="5"/>
      <c r="C129" s="5"/>
      <c r="D129" s="31"/>
      <c r="E129" s="31"/>
      <c r="F129" s="31"/>
      <c r="G129" s="31"/>
      <c r="H129" s="31"/>
      <c r="I129" s="36"/>
      <c r="J129" s="5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</row>
    <row r="130" spans="2:66" ht="18" customHeight="1" hidden="1">
      <c r="B130" s="22" t="s">
        <v>12</v>
      </c>
      <c r="C130" s="5"/>
      <c r="D130" s="31"/>
      <c r="E130" s="31"/>
      <c r="F130" s="31"/>
      <c r="G130" s="31"/>
      <c r="H130" s="31"/>
      <c r="I130" s="36"/>
      <c r="J130" s="5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</row>
    <row r="131" spans="2:66" ht="18" customHeight="1" hidden="1">
      <c r="B131" s="5"/>
      <c r="C131" s="5"/>
      <c r="D131" s="31"/>
      <c r="E131" s="31"/>
      <c r="F131" s="31"/>
      <c r="G131" s="31"/>
      <c r="H131" s="31"/>
      <c r="I131" s="36"/>
      <c r="J131" s="5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</row>
    <row r="132" spans="2:66" ht="18" customHeight="1" hidden="1">
      <c r="B132" s="35" t="s">
        <v>125</v>
      </c>
      <c r="C132" s="5"/>
      <c r="D132" s="31">
        <f>COUNTIF(InteressenprofilVB!D87:D91,"nicht")</f>
        <v>0</v>
      </c>
      <c r="E132" s="31">
        <f>COUNTIF(InteressenprofilVB!E87:E91,"kaum")</f>
        <v>0</v>
      </c>
      <c r="F132" s="31">
        <f>COUNTIF(InteressenprofilVB!F87:F91,"etwas")</f>
        <v>0</v>
      </c>
      <c r="G132" s="31">
        <f>COUNTIF(InteressenprofilVB!G87:G91,"deutlich")</f>
        <v>0</v>
      </c>
      <c r="H132" s="31">
        <f>COUNTIF(InteressenprofilVB!H87:H91,"stark")</f>
        <v>0</v>
      </c>
      <c r="I132" s="36">
        <f>COUNTIF(InteressenprofilVB!I87:I91,"vollständig")</f>
        <v>0</v>
      </c>
      <c r="J132" s="49">
        <f>AVERAGE((D132*1+E132*2+F132*3+G132*4+H132*5+I132*6)/5)</f>
        <v>0</v>
      </c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</row>
    <row r="133" spans="2:66" ht="18" customHeight="1" hidden="1">
      <c r="B133" s="35" t="s">
        <v>126</v>
      </c>
      <c r="C133" s="5"/>
      <c r="D133" s="31">
        <f>COUNTIF(InteressenprofilVB!D94:D98,"nicht")</f>
        <v>0</v>
      </c>
      <c r="E133" s="31">
        <f>COUNTIF(InteressenprofilVB!E94:E98,"kaum")</f>
        <v>0</v>
      </c>
      <c r="F133" s="31">
        <f>COUNTIF(InteressenprofilVB!F94:F98,"etwas")</f>
        <v>0</v>
      </c>
      <c r="G133" s="31">
        <f>COUNTIF(InteressenprofilVB!G94:G98,"deutlich")</f>
        <v>0</v>
      </c>
      <c r="H133" s="31">
        <f>COUNTIF(InteressenprofilVB!H94:H98,"stark")</f>
        <v>0</v>
      </c>
      <c r="I133" s="36">
        <f>COUNTIF(InteressenprofilVB!I94:I98,"vollständig")</f>
        <v>0</v>
      </c>
      <c r="J133" s="49">
        <f>AVERAGE((D133*1+E133*2+F133*3+G133*4+H133*5+I133*6)/5)</f>
        <v>0</v>
      </c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</row>
    <row r="134" spans="3:66" ht="3" customHeight="1" hidden="1">
      <c r="C134" s="14"/>
      <c r="D134" s="14"/>
      <c r="E134" s="4"/>
      <c r="F134" s="4"/>
      <c r="G134" s="4"/>
      <c r="H134" s="4"/>
      <c r="I134" s="4"/>
      <c r="J134" s="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</row>
    <row r="135" spans="3:66" ht="13.5" customHeight="1">
      <c r="C135" s="14"/>
      <c r="D135" s="14"/>
      <c r="E135" s="4"/>
      <c r="F135" s="4"/>
      <c r="G135" s="4"/>
      <c r="H135" s="4"/>
      <c r="I135" s="4"/>
      <c r="J135" s="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</row>
    <row r="136" spans="3:66" ht="13.5" customHeight="1">
      <c r="C136" s="14"/>
      <c r="D136" s="14"/>
      <c r="E136" s="4"/>
      <c r="F136" s="4"/>
      <c r="G136" s="4"/>
      <c r="H136" s="4"/>
      <c r="I136" s="4"/>
      <c r="J136" s="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</row>
    <row r="137" spans="3:56" ht="13.5" customHeight="1">
      <c r="C137" s="14"/>
      <c r="D137" s="14"/>
      <c r="E137" s="4"/>
      <c r="F137" s="4"/>
      <c r="G137" s="4"/>
      <c r="H137" s="4"/>
      <c r="I137" s="4"/>
      <c r="J137" s="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38"/>
    </row>
    <row r="138" spans="3:56" ht="13.5" customHeight="1">
      <c r="C138" s="14"/>
      <c r="D138" s="14"/>
      <c r="E138" s="4"/>
      <c r="F138" s="4"/>
      <c r="G138" s="4"/>
      <c r="H138" s="4"/>
      <c r="I138" s="4"/>
      <c r="J138" s="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38"/>
    </row>
    <row r="139" spans="3:56" ht="13.5" customHeight="1">
      <c r="C139" s="14"/>
      <c r="D139" s="14"/>
      <c r="E139" s="4"/>
      <c r="F139" s="4"/>
      <c r="G139" s="4"/>
      <c r="H139" s="4"/>
      <c r="I139" s="4"/>
      <c r="J139" s="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38"/>
    </row>
    <row r="140" spans="3:56" ht="13.5" customHeight="1">
      <c r="C140" s="14"/>
      <c r="D140" s="14"/>
      <c r="E140" s="4"/>
      <c r="F140" s="4"/>
      <c r="G140" s="4"/>
      <c r="H140" s="4"/>
      <c r="I140" s="4"/>
      <c r="J140" s="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38"/>
    </row>
    <row r="141" spans="3:56" ht="13.5" customHeight="1">
      <c r="C141" s="14"/>
      <c r="D141" s="14"/>
      <c r="E141" s="4"/>
      <c r="F141" s="4"/>
      <c r="G141" s="4"/>
      <c r="H141" s="4"/>
      <c r="I141" s="4"/>
      <c r="J141" s="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38"/>
    </row>
    <row r="142" spans="2:56" ht="13.5" customHeight="1">
      <c r="B142" s="82"/>
      <c r="C142" s="14"/>
      <c r="D142" s="14"/>
      <c r="E142" s="4"/>
      <c r="F142" s="4"/>
      <c r="G142" s="4"/>
      <c r="H142" s="4"/>
      <c r="I142" s="4"/>
      <c r="J142" s="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38"/>
    </row>
    <row r="143" spans="3:56" ht="13.5" customHeight="1">
      <c r="C143" s="14"/>
      <c r="D143" s="14"/>
      <c r="E143" s="4"/>
      <c r="F143" s="4"/>
      <c r="G143" s="4"/>
      <c r="H143" s="4"/>
      <c r="I143" s="4"/>
      <c r="J143" s="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38"/>
    </row>
    <row r="144" spans="4:56" ht="13.5" customHeight="1">
      <c r="D144" s="39"/>
      <c r="E144" s="39"/>
      <c r="F144" s="39"/>
      <c r="G144" s="39"/>
      <c r="H144" s="39"/>
      <c r="I144" s="27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38"/>
    </row>
    <row r="145" spans="3:56" ht="13.5" customHeight="1">
      <c r="C145" s="14"/>
      <c r="D145" s="39"/>
      <c r="E145" s="39"/>
      <c r="F145" s="39"/>
      <c r="G145" s="39"/>
      <c r="H145" s="39"/>
      <c r="I145" s="27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38"/>
    </row>
    <row r="146" spans="3:56" ht="13.5" customHeight="1">
      <c r="C146" s="14"/>
      <c r="D146" s="5"/>
      <c r="E146" s="5"/>
      <c r="F146" s="5"/>
      <c r="G146" s="5"/>
      <c r="H146" s="5"/>
      <c r="I146" s="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38"/>
    </row>
    <row r="147" spans="3:56" ht="13.5" customHeight="1">
      <c r="C147" s="14"/>
      <c r="D147" s="5"/>
      <c r="E147" s="5"/>
      <c r="F147" s="5"/>
      <c r="G147" s="5"/>
      <c r="H147" s="5"/>
      <c r="I147" s="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38"/>
    </row>
    <row r="148" spans="3:56" ht="13.5" customHeight="1">
      <c r="C148" s="14"/>
      <c r="D148" s="5"/>
      <c r="E148" s="5"/>
      <c r="F148" s="5"/>
      <c r="G148" s="5"/>
      <c r="H148" s="5"/>
      <c r="I148" s="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38"/>
    </row>
    <row r="149" spans="3:56" ht="13.5" customHeight="1">
      <c r="C149" s="14"/>
      <c r="D149" s="5"/>
      <c r="E149" s="5"/>
      <c r="F149" s="5"/>
      <c r="G149" s="5"/>
      <c r="H149" s="5"/>
      <c r="I149" s="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38"/>
    </row>
    <row r="150" spans="3:56" ht="13.5" customHeight="1">
      <c r="C150" s="14"/>
      <c r="D150" s="5"/>
      <c r="E150" s="5"/>
      <c r="F150" s="5"/>
      <c r="G150" s="5"/>
      <c r="H150" s="5"/>
      <c r="I150" s="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38"/>
    </row>
    <row r="151" spans="2:56" ht="13.5" customHeight="1">
      <c r="B151" s="14"/>
      <c r="C151" s="14"/>
      <c r="D151" s="5"/>
      <c r="E151" s="5"/>
      <c r="F151" s="5"/>
      <c r="G151" s="5"/>
      <c r="H151" s="5"/>
      <c r="I151" s="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38"/>
    </row>
    <row r="152" spans="2:56" ht="13.5" customHeight="1">
      <c r="B152" s="14"/>
      <c r="C152" s="14"/>
      <c r="D152" s="5"/>
      <c r="E152" s="5"/>
      <c r="F152" s="5"/>
      <c r="G152" s="5"/>
      <c r="H152" s="5"/>
      <c r="I152" s="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38"/>
    </row>
    <row r="153" spans="2:56" ht="13.5" customHeight="1">
      <c r="B153" s="14"/>
      <c r="C153" s="14"/>
      <c r="D153" s="5"/>
      <c r="E153" s="5"/>
      <c r="F153" s="5"/>
      <c r="G153" s="5"/>
      <c r="H153" s="5"/>
      <c r="I153" s="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38"/>
    </row>
    <row r="154" spans="2:56" ht="13.5" customHeight="1">
      <c r="B154" s="40"/>
      <c r="C154" s="14"/>
      <c r="D154" s="5"/>
      <c r="E154" s="5"/>
      <c r="F154" s="5"/>
      <c r="G154" s="5"/>
      <c r="H154" s="5"/>
      <c r="I154" s="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38"/>
    </row>
    <row r="155" spans="2:56" ht="13.5" customHeight="1">
      <c r="B155" s="14"/>
      <c r="C155" s="14"/>
      <c r="D155" s="5"/>
      <c r="E155" s="5"/>
      <c r="F155" s="5"/>
      <c r="G155" s="5"/>
      <c r="H155" s="5"/>
      <c r="I155" s="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38"/>
    </row>
    <row r="156" spans="2:56" ht="13.5" customHeight="1">
      <c r="B156" s="41"/>
      <c r="C156" s="14"/>
      <c r="D156" s="5"/>
      <c r="E156" s="5"/>
      <c r="F156" s="5"/>
      <c r="G156" s="5"/>
      <c r="H156" s="5"/>
      <c r="I156" s="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38"/>
    </row>
    <row r="157" spans="2:56" ht="13.5" customHeight="1">
      <c r="B157" s="14"/>
      <c r="C157" s="14"/>
      <c r="D157" s="5"/>
      <c r="E157" s="5"/>
      <c r="F157" s="5"/>
      <c r="G157" s="5"/>
      <c r="H157" s="5"/>
      <c r="I157" s="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38"/>
    </row>
    <row r="158" spans="2:56" ht="13.5" customHeight="1">
      <c r="B158" s="41"/>
      <c r="C158" s="14"/>
      <c r="D158" s="5"/>
      <c r="E158" s="5"/>
      <c r="F158" s="5"/>
      <c r="G158" s="5"/>
      <c r="H158" s="5"/>
      <c r="I158" s="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38"/>
    </row>
    <row r="159" spans="2:56" ht="13.5" customHeight="1">
      <c r="B159" s="14"/>
      <c r="C159" s="14"/>
      <c r="D159" s="5"/>
      <c r="E159" s="5"/>
      <c r="F159" s="5"/>
      <c r="G159" s="5"/>
      <c r="H159" s="5"/>
      <c r="I159" s="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38"/>
    </row>
    <row r="160" spans="2:56" ht="13.5" customHeight="1">
      <c r="B160" s="41"/>
      <c r="C160" s="14"/>
      <c r="D160" s="23"/>
      <c r="E160" s="23"/>
      <c r="F160" s="23"/>
      <c r="G160" s="23"/>
      <c r="H160" s="23"/>
      <c r="I160" s="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38"/>
    </row>
    <row r="161" spans="2:56" ht="12.75">
      <c r="B161" s="14"/>
      <c r="C161" s="14"/>
      <c r="D161" s="23"/>
      <c r="E161" s="23"/>
      <c r="F161" s="23"/>
      <c r="G161" s="23"/>
      <c r="H161" s="23"/>
      <c r="I161" s="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38"/>
    </row>
    <row r="162" spans="2:56" ht="12.75">
      <c r="B162" s="14"/>
      <c r="C162" s="14"/>
      <c r="D162" s="23"/>
      <c r="E162" s="23"/>
      <c r="F162" s="23"/>
      <c r="G162" s="23"/>
      <c r="H162" s="23"/>
      <c r="I162" s="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38"/>
    </row>
    <row r="163" spans="2:56" ht="12.75">
      <c r="B163" s="14"/>
      <c r="C163" s="14"/>
      <c r="D163" s="23"/>
      <c r="E163" s="23"/>
      <c r="F163" s="23"/>
      <c r="G163" s="23"/>
      <c r="H163" s="23"/>
      <c r="I163" s="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38"/>
    </row>
    <row r="164" spans="2:56" ht="12.75">
      <c r="B164" s="14"/>
      <c r="C164" s="14"/>
      <c r="D164" s="23"/>
      <c r="E164" s="23"/>
      <c r="F164" s="23"/>
      <c r="G164" s="23"/>
      <c r="H164" s="23"/>
      <c r="I164" s="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38"/>
    </row>
    <row r="165" spans="2:56" ht="12.75">
      <c r="B165" s="14"/>
      <c r="C165" s="14"/>
      <c r="D165" s="23"/>
      <c r="E165" s="23"/>
      <c r="F165" s="23"/>
      <c r="G165" s="23"/>
      <c r="H165" s="23"/>
      <c r="I165" s="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38"/>
    </row>
    <row r="166" spans="2:56" ht="15">
      <c r="B166" s="41"/>
      <c r="C166" s="14"/>
      <c r="D166" s="23"/>
      <c r="E166" s="23"/>
      <c r="F166" s="23"/>
      <c r="G166" s="23"/>
      <c r="H166" s="23"/>
      <c r="I166" s="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38"/>
    </row>
    <row r="167" spans="2:56" ht="12.75">
      <c r="B167" s="14"/>
      <c r="C167" s="14"/>
      <c r="D167" s="23"/>
      <c r="E167" s="23"/>
      <c r="F167" s="23"/>
      <c r="G167" s="23"/>
      <c r="H167" s="23"/>
      <c r="I167" s="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38"/>
    </row>
    <row r="168" spans="2:56" ht="15">
      <c r="B168" s="41"/>
      <c r="C168" s="14"/>
      <c r="D168" s="23"/>
      <c r="E168" s="23"/>
      <c r="F168" s="23"/>
      <c r="G168" s="23"/>
      <c r="H168" s="23"/>
      <c r="I168" s="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38"/>
    </row>
    <row r="169" spans="2:56" ht="12.75">
      <c r="B169" s="14"/>
      <c r="C169" s="14"/>
      <c r="D169" s="23"/>
      <c r="E169" s="23"/>
      <c r="F169" s="23"/>
      <c r="G169" s="23"/>
      <c r="H169" s="23"/>
      <c r="I169" s="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38"/>
    </row>
    <row r="170" spans="2:56" ht="15">
      <c r="B170" s="41"/>
      <c r="C170" s="14"/>
      <c r="D170" s="23"/>
      <c r="E170" s="23"/>
      <c r="F170" s="23"/>
      <c r="G170" s="23"/>
      <c r="H170" s="23"/>
      <c r="I170" s="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38"/>
    </row>
    <row r="171" spans="2:56" ht="12.75">
      <c r="B171" s="14"/>
      <c r="C171" s="14"/>
      <c r="D171" s="23"/>
      <c r="E171" s="23"/>
      <c r="F171" s="23"/>
      <c r="G171" s="23"/>
      <c r="H171" s="23"/>
      <c r="I171" s="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38"/>
    </row>
    <row r="172" spans="2:56" ht="15">
      <c r="B172" s="41"/>
      <c r="C172" s="14"/>
      <c r="D172" s="23"/>
      <c r="E172" s="23"/>
      <c r="F172" s="23"/>
      <c r="G172" s="23"/>
      <c r="H172" s="23"/>
      <c r="I172" s="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38"/>
    </row>
    <row r="173" spans="20:56" ht="12.75"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38"/>
    </row>
    <row r="174" spans="20:56" ht="12.75"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38"/>
    </row>
    <row r="175" spans="20:56" ht="12.75"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38"/>
    </row>
    <row r="176" spans="20:56" ht="12.75"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38"/>
    </row>
    <row r="177" spans="20:56" ht="12.75"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38"/>
    </row>
    <row r="178" spans="20:56" ht="12.75"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38"/>
    </row>
    <row r="179" spans="20:56" ht="12.75"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38"/>
    </row>
    <row r="180" spans="20:56" ht="12.75"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38"/>
    </row>
    <row r="181" spans="20:56" ht="12.75"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38"/>
    </row>
    <row r="182" spans="20:56" ht="12.75"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38"/>
    </row>
    <row r="183" spans="20:56" ht="12.75"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38"/>
    </row>
    <row r="184" spans="20:56" ht="12.75"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38"/>
    </row>
    <row r="185" spans="20:56" ht="12.75"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38"/>
    </row>
    <row r="186" spans="20:56" ht="12.75"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38"/>
    </row>
    <row r="187" spans="20:56" ht="12.75"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38"/>
    </row>
    <row r="188" spans="20:56" ht="12.75"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38"/>
    </row>
    <row r="189" spans="20:56" ht="12.75"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38"/>
    </row>
    <row r="190" spans="20:56" ht="12.75"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38"/>
    </row>
    <row r="191" spans="20:56" ht="12.75"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38"/>
    </row>
    <row r="192" spans="20:56" ht="12.75"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38"/>
    </row>
    <row r="193" spans="20:56" ht="12.75"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38"/>
    </row>
    <row r="194" spans="20:56" ht="12.75"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38"/>
    </row>
    <row r="195" spans="20:56" ht="12.75"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38"/>
    </row>
    <row r="196" spans="20:56" ht="12.75"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38"/>
    </row>
    <row r="197" spans="20:56" ht="12.75"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38"/>
    </row>
    <row r="198" spans="20:56" ht="12.75"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38"/>
    </row>
    <row r="199" spans="20:56" ht="12.75"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38"/>
    </row>
    <row r="200" spans="20:56" ht="12.75"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38"/>
    </row>
    <row r="201" spans="20:56" ht="12.75"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38"/>
    </row>
    <row r="202" spans="20:56" ht="12.75"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38"/>
    </row>
    <row r="203" spans="20:56" ht="12.75"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38"/>
    </row>
    <row r="204" spans="20:56" ht="12.75"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38"/>
    </row>
    <row r="205" spans="20:56" ht="12.75"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38"/>
    </row>
    <row r="206" spans="20:56" ht="12.75"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38"/>
    </row>
    <row r="207" spans="20:56" ht="12.75"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38"/>
    </row>
    <row r="208" spans="20:56" ht="12.75"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38"/>
    </row>
    <row r="209" spans="20:56" ht="12.75"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38"/>
    </row>
    <row r="210" spans="20:56" ht="12.75"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38"/>
    </row>
    <row r="211" spans="20:56" ht="12.75"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38"/>
    </row>
    <row r="212" spans="20:56" ht="12.75"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38"/>
    </row>
    <row r="213" spans="20:56" ht="12.75"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38"/>
    </row>
    <row r="214" spans="20:56" ht="12.75"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38"/>
    </row>
    <row r="215" spans="20:56" ht="12.75"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38"/>
    </row>
    <row r="216" spans="20:56" ht="12.75"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38"/>
    </row>
    <row r="217" spans="20:56" ht="12.75"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38"/>
    </row>
    <row r="218" spans="20:56" ht="12.75"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38"/>
    </row>
    <row r="219" spans="20:56" ht="12.75"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38"/>
    </row>
    <row r="220" spans="20:56" ht="12.75"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38"/>
    </row>
    <row r="221" spans="20:56" ht="12.75"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38"/>
    </row>
    <row r="222" spans="20:56" ht="12.75"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38"/>
    </row>
    <row r="223" spans="20:56" ht="12.75"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38"/>
    </row>
    <row r="224" spans="20:56" ht="12.75"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38"/>
    </row>
    <row r="225" spans="20:56" ht="12.75"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38"/>
    </row>
    <row r="226" spans="2:56" ht="12.75">
      <c r="B226" s="14"/>
      <c r="C226" s="14"/>
      <c r="D226" s="4"/>
      <c r="E226" s="4"/>
      <c r="F226" s="4"/>
      <c r="G226" s="4"/>
      <c r="H226" s="4"/>
      <c r="I226" s="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38"/>
    </row>
    <row r="227" spans="2:56" ht="12.75">
      <c r="B227" s="14"/>
      <c r="C227" s="14"/>
      <c r="D227" s="4"/>
      <c r="E227" s="4"/>
      <c r="F227" s="4"/>
      <c r="G227" s="4"/>
      <c r="H227" s="4"/>
      <c r="I227" s="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38"/>
    </row>
    <row r="228" spans="2:56" ht="12.75">
      <c r="B228" s="14"/>
      <c r="C228" s="14"/>
      <c r="D228" s="4"/>
      <c r="E228" s="4"/>
      <c r="F228" s="4"/>
      <c r="G228" s="4"/>
      <c r="H228" s="4"/>
      <c r="I228" s="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38"/>
    </row>
    <row r="229" spans="2:56" ht="12.75">
      <c r="B229" s="14"/>
      <c r="C229" s="14"/>
      <c r="D229" s="4"/>
      <c r="E229" s="4"/>
      <c r="F229" s="4"/>
      <c r="G229" s="4"/>
      <c r="H229" s="4"/>
      <c r="I229" s="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38"/>
    </row>
    <row r="230" spans="2:56" ht="12.75">
      <c r="B230" s="14"/>
      <c r="C230" s="14"/>
      <c r="D230" s="4"/>
      <c r="E230" s="4"/>
      <c r="F230" s="4"/>
      <c r="G230" s="4"/>
      <c r="H230" s="4"/>
      <c r="I230" s="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38"/>
    </row>
    <row r="231" spans="2:56" ht="12.75">
      <c r="B231" s="14"/>
      <c r="C231" s="14"/>
      <c r="D231" s="4"/>
      <c r="E231" s="4"/>
      <c r="F231" s="4"/>
      <c r="G231" s="4"/>
      <c r="H231" s="4"/>
      <c r="I231" s="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38"/>
    </row>
    <row r="232" spans="2:56" ht="12.75">
      <c r="B232" s="14"/>
      <c r="C232" s="14"/>
      <c r="D232" s="4"/>
      <c r="E232" s="4"/>
      <c r="F232" s="4"/>
      <c r="G232" s="4"/>
      <c r="H232" s="4"/>
      <c r="I232" s="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38"/>
    </row>
    <row r="233" spans="2:56" ht="12.75">
      <c r="B233" s="14"/>
      <c r="C233" s="14"/>
      <c r="D233" s="4"/>
      <c r="E233" s="4"/>
      <c r="F233" s="4"/>
      <c r="G233" s="4"/>
      <c r="H233" s="4"/>
      <c r="I233" s="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38"/>
    </row>
    <row r="234" spans="2:56" ht="12.75">
      <c r="B234" s="14"/>
      <c r="C234" s="14"/>
      <c r="D234" s="4"/>
      <c r="E234" s="4"/>
      <c r="F234" s="4"/>
      <c r="G234" s="4"/>
      <c r="H234" s="4"/>
      <c r="I234" s="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38"/>
    </row>
    <row r="235" spans="2:56" ht="12.75">
      <c r="B235" s="14"/>
      <c r="C235" s="14"/>
      <c r="D235" s="4"/>
      <c r="E235" s="4"/>
      <c r="F235" s="4"/>
      <c r="G235" s="4"/>
      <c r="H235" s="4"/>
      <c r="I235" s="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38"/>
    </row>
    <row r="236" spans="2:56" ht="12.75">
      <c r="B236" s="14"/>
      <c r="C236" s="14"/>
      <c r="D236" s="4"/>
      <c r="E236" s="4"/>
      <c r="F236" s="4"/>
      <c r="G236" s="4"/>
      <c r="H236" s="4"/>
      <c r="I236" s="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38"/>
    </row>
    <row r="237" spans="2:56" ht="12.75">
      <c r="B237" s="14"/>
      <c r="C237" s="14"/>
      <c r="D237" s="4"/>
      <c r="E237" s="4"/>
      <c r="F237" s="4"/>
      <c r="G237" s="4"/>
      <c r="H237" s="4"/>
      <c r="I237" s="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38"/>
    </row>
    <row r="238" spans="2:56" ht="12.75">
      <c r="B238" s="14"/>
      <c r="C238" s="14"/>
      <c r="D238" s="4"/>
      <c r="E238" s="4"/>
      <c r="F238" s="4"/>
      <c r="G238" s="4"/>
      <c r="H238" s="4"/>
      <c r="I238" s="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38"/>
    </row>
    <row r="239" spans="2:56" ht="12.75">
      <c r="B239" s="14"/>
      <c r="C239" s="14"/>
      <c r="D239" s="4"/>
      <c r="E239" s="4"/>
      <c r="F239" s="4"/>
      <c r="G239" s="4"/>
      <c r="H239" s="4"/>
      <c r="I239" s="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38"/>
    </row>
    <row r="240" spans="2:56" ht="12.75">
      <c r="B240" s="14"/>
      <c r="C240" s="14"/>
      <c r="D240" s="4"/>
      <c r="E240" s="4"/>
      <c r="F240" s="4"/>
      <c r="G240" s="4"/>
      <c r="H240" s="4"/>
      <c r="I240" s="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38"/>
    </row>
    <row r="241" spans="2:56" ht="12.75">
      <c r="B241" s="14"/>
      <c r="C241" s="14"/>
      <c r="D241" s="4"/>
      <c r="E241" s="4"/>
      <c r="F241" s="4"/>
      <c r="G241" s="4"/>
      <c r="H241" s="4"/>
      <c r="I241" s="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38"/>
    </row>
    <row r="242" spans="2:56" ht="12.75">
      <c r="B242" s="14"/>
      <c r="C242" s="14"/>
      <c r="D242" s="4"/>
      <c r="E242" s="4"/>
      <c r="F242" s="4"/>
      <c r="G242" s="4"/>
      <c r="H242" s="4"/>
      <c r="I242" s="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38"/>
    </row>
    <row r="243" spans="2:56" ht="12.75">
      <c r="B243" s="14"/>
      <c r="C243" s="14"/>
      <c r="D243" s="4"/>
      <c r="E243" s="4"/>
      <c r="F243" s="4"/>
      <c r="G243" s="4"/>
      <c r="H243" s="4"/>
      <c r="I243" s="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38"/>
    </row>
    <row r="244" spans="2:56" ht="12.75">
      <c r="B244" s="14"/>
      <c r="C244" s="14"/>
      <c r="D244" s="4"/>
      <c r="E244" s="4"/>
      <c r="F244" s="4"/>
      <c r="G244" s="4"/>
      <c r="H244" s="4"/>
      <c r="I244" s="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38"/>
    </row>
    <row r="245" spans="2:56" ht="12" customHeight="1">
      <c r="B245" s="14"/>
      <c r="C245" s="14"/>
      <c r="D245" s="4"/>
      <c r="E245" s="4"/>
      <c r="F245" s="4"/>
      <c r="G245" s="4"/>
      <c r="H245" s="4"/>
      <c r="I245" s="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38"/>
    </row>
    <row r="246" spans="2:56" ht="12.75">
      <c r="B246" s="14"/>
      <c r="C246" s="14"/>
      <c r="D246" s="4"/>
      <c r="E246" s="4"/>
      <c r="F246" s="4"/>
      <c r="G246" s="4"/>
      <c r="H246" s="4"/>
      <c r="I246" s="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38"/>
    </row>
    <row r="247" spans="2:56" ht="12.75">
      <c r="B247" s="14"/>
      <c r="C247" s="14"/>
      <c r="D247" s="4"/>
      <c r="E247" s="4"/>
      <c r="F247" s="4"/>
      <c r="G247" s="4"/>
      <c r="H247" s="4"/>
      <c r="I247" s="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38"/>
    </row>
    <row r="248" spans="2:56" ht="12.75">
      <c r="B248" s="14"/>
      <c r="C248" s="14"/>
      <c r="D248" s="4"/>
      <c r="E248" s="4"/>
      <c r="F248" s="4"/>
      <c r="G248" s="4"/>
      <c r="H248" s="4"/>
      <c r="I248" s="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38"/>
    </row>
    <row r="249" spans="2:56" ht="12.75">
      <c r="B249" s="14"/>
      <c r="C249" s="14"/>
      <c r="D249" s="4"/>
      <c r="E249" s="4"/>
      <c r="F249" s="4"/>
      <c r="G249" s="4"/>
      <c r="H249" s="4"/>
      <c r="I249" s="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38"/>
    </row>
    <row r="250" spans="2:56" ht="12.75">
      <c r="B250" s="14"/>
      <c r="C250" s="14"/>
      <c r="D250" s="4"/>
      <c r="E250" s="4"/>
      <c r="F250" s="4"/>
      <c r="G250" s="4"/>
      <c r="H250" s="4"/>
      <c r="I250" s="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38"/>
    </row>
    <row r="251" spans="2:56" ht="12.75">
      <c r="B251" s="14"/>
      <c r="C251" s="14"/>
      <c r="D251" s="4"/>
      <c r="E251" s="4"/>
      <c r="F251" s="4"/>
      <c r="G251" s="4"/>
      <c r="H251" s="4"/>
      <c r="I251" s="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38"/>
    </row>
    <row r="252" spans="2:56" ht="12.75">
      <c r="B252" s="14"/>
      <c r="C252" s="14"/>
      <c r="D252" s="4"/>
      <c r="E252" s="4"/>
      <c r="F252" s="4"/>
      <c r="G252" s="4"/>
      <c r="H252" s="4"/>
      <c r="I252" s="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38"/>
    </row>
    <row r="253" spans="2:56" ht="12.75">
      <c r="B253" s="14"/>
      <c r="C253" s="14"/>
      <c r="D253" s="4"/>
      <c r="E253" s="4"/>
      <c r="F253" s="4"/>
      <c r="G253" s="4"/>
      <c r="H253" s="4"/>
      <c r="I253" s="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38"/>
    </row>
    <row r="254" spans="2:56" ht="12.75">
      <c r="B254" s="14"/>
      <c r="C254" s="14"/>
      <c r="D254" s="4"/>
      <c r="E254" s="4"/>
      <c r="F254" s="4"/>
      <c r="G254" s="4"/>
      <c r="H254" s="4"/>
      <c r="I254" s="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38"/>
    </row>
    <row r="255" spans="2:56" ht="12.75">
      <c r="B255" s="14"/>
      <c r="C255" s="14"/>
      <c r="D255" s="4"/>
      <c r="E255" s="4"/>
      <c r="F255" s="4"/>
      <c r="G255" s="4"/>
      <c r="H255" s="4"/>
      <c r="I255" s="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38"/>
    </row>
    <row r="256" spans="2:56" ht="12.75">
      <c r="B256" s="14"/>
      <c r="C256" s="14"/>
      <c r="D256" s="4"/>
      <c r="E256" s="4"/>
      <c r="F256" s="4"/>
      <c r="G256" s="4"/>
      <c r="H256" s="4"/>
      <c r="I256" s="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38"/>
    </row>
    <row r="257" spans="2:56" ht="12.75">
      <c r="B257" s="14"/>
      <c r="C257" s="14"/>
      <c r="D257" s="4"/>
      <c r="E257" s="4"/>
      <c r="F257" s="4"/>
      <c r="G257" s="4"/>
      <c r="H257" s="4"/>
      <c r="I257" s="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38"/>
    </row>
    <row r="258" spans="2:56" ht="12.75">
      <c r="B258" s="14"/>
      <c r="C258" s="14"/>
      <c r="D258" s="4"/>
      <c r="E258" s="4"/>
      <c r="F258" s="4"/>
      <c r="G258" s="4"/>
      <c r="H258" s="4"/>
      <c r="I258" s="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38"/>
    </row>
    <row r="259" spans="2:56" ht="12.75">
      <c r="B259" s="14"/>
      <c r="C259" s="14"/>
      <c r="D259" s="4"/>
      <c r="E259" s="4"/>
      <c r="F259" s="4"/>
      <c r="G259" s="4"/>
      <c r="H259" s="4"/>
      <c r="I259" s="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38"/>
    </row>
    <row r="260" spans="2:56" ht="12.75">
      <c r="B260" s="14"/>
      <c r="C260" s="14"/>
      <c r="D260" s="4"/>
      <c r="E260" s="4"/>
      <c r="F260" s="4"/>
      <c r="G260" s="4"/>
      <c r="H260" s="4"/>
      <c r="I260" s="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38"/>
    </row>
    <row r="261" spans="2:56" ht="12.75">
      <c r="B261" s="14"/>
      <c r="C261" s="14"/>
      <c r="D261" s="4"/>
      <c r="E261" s="4"/>
      <c r="F261" s="4"/>
      <c r="G261" s="4"/>
      <c r="H261" s="4"/>
      <c r="I261" s="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38"/>
    </row>
    <row r="262" spans="2:56" ht="12.75">
      <c r="B262" s="14"/>
      <c r="C262" s="14"/>
      <c r="D262" s="4"/>
      <c r="E262" s="4"/>
      <c r="F262" s="4"/>
      <c r="G262" s="4"/>
      <c r="H262" s="4"/>
      <c r="I262" s="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38"/>
    </row>
    <row r="263" spans="2:56" ht="12.75">
      <c r="B263" s="14"/>
      <c r="C263" s="14"/>
      <c r="D263" s="4"/>
      <c r="E263" s="4"/>
      <c r="F263" s="4"/>
      <c r="G263" s="4"/>
      <c r="H263" s="4"/>
      <c r="I263" s="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38"/>
    </row>
    <row r="264" spans="2:56" ht="12.75">
      <c r="B264" s="14"/>
      <c r="C264" s="14"/>
      <c r="D264" s="4"/>
      <c r="E264" s="4"/>
      <c r="F264" s="4"/>
      <c r="G264" s="4"/>
      <c r="H264" s="4"/>
      <c r="I264" s="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38"/>
    </row>
    <row r="265" spans="2:56" ht="12.75">
      <c r="B265" s="14"/>
      <c r="C265" s="14"/>
      <c r="D265" s="4"/>
      <c r="E265" s="4"/>
      <c r="F265" s="4"/>
      <c r="G265" s="4"/>
      <c r="H265" s="4"/>
      <c r="I265" s="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38"/>
    </row>
    <row r="266" spans="2:56" ht="12.75">
      <c r="B266" s="14"/>
      <c r="C266" s="14"/>
      <c r="D266" s="4"/>
      <c r="E266" s="4"/>
      <c r="F266" s="4"/>
      <c r="G266" s="4"/>
      <c r="H266" s="4"/>
      <c r="I266" s="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38"/>
    </row>
    <row r="267" spans="2:56" ht="12.75">
      <c r="B267" s="14"/>
      <c r="C267" s="14"/>
      <c r="D267" s="4"/>
      <c r="E267" s="4"/>
      <c r="F267" s="4"/>
      <c r="G267" s="4"/>
      <c r="H267" s="4"/>
      <c r="I267" s="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38"/>
    </row>
    <row r="268" spans="2:56" ht="12.75">
      <c r="B268" s="14"/>
      <c r="C268" s="14"/>
      <c r="D268" s="4"/>
      <c r="E268" s="4"/>
      <c r="F268" s="4"/>
      <c r="G268" s="4"/>
      <c r="H268" s="4"/>
      <c r="I268" s="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38"/>
    </row>
    <row r="269" spans="2:56" ht="12.75">
      <c r="B269" s="14"/>
      <c r="C269" s="14"/>
      <c r="D269" s="4"/>
      <c r="E269" s="4"/>
      <c r="F269" s="4"/>
      <c r="G269" s="4"/>
      <c r="H269" s="4"/>
      <c r="I269" s="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38"/>
    </row>
    <row r="270" spans="2:56" ht="12.75">
      <c r="B270" s="14"/>
      <c r="C270" s="14"/>
      <c r="D270" s="4"/>
      <c r="E270" s="4"/>
      <c r="F270" s="4"/>
      <c r="G270" s="4"/>
      <c r="H270" s="4"/>
      <c r="I270" s="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38"/>
    </row>
    <row r="271" spans="2:56" ht="12.75">
      <c r="B271" s="14"/>
      <c r="C271" s="14"/>
      <c r="D271" s="4"/>
      <c r="E271" s="4"/>
      <c r="F271" s="4"/>
      <c r="G271" s="4"/>
      <c r="H271" s="4"/>
      <c r="I271" s="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38"/>
    </row>
    <row r="272" spans="2:56" ht="12.75">
      <c r="B272" s="14"/>
      <c r="C272" s="14"/>
      <c r="D272" s="4"/>
      <c r="E272" s="4"/>
      <c r="F272" s="4"/>
      <c r="G272" s="4"/>
      <c r="H272" s="4"/>
      <c r="I272" s="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38"/>
    </row>
    <row r="273" spans="2:56" ht="12.75">
      <c r="B273" s="14"/>
      <c r="C273" s="14"/>
      <c r="D273" s="4"/>
      <c r="E273" s="4"/>
      <c r="F273" s="4"/>
      <c r="G273" s="4"/>
      <c r="H273" s="4"/>
      <c r="I273" s="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38"/>
    </row>
    <row r="274" spans="2:56" ht="12.75">
      <c r="B274" s="14"/>
      <c r="C274" s="14"/>
      <c r="D274" s="4"/>
      <c r="E274" s="4"/>
      <c r="F274" s="4"/>
      <c r="G274" s="4"/>
      <c r="H274" s="4"/>
      <c r="I274" s="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38"/>
    </row>
    <row r="275" spans="2:56" ht="12.75">
      <c r="B275" s="14"/>
      <c r="C275" s="14"/>
      <c r="D275" s="4"/>
      <c r="E275" s="4"/>
      <c r="F275" s="4"/>
      <c r="G275" s="4"/>
      <c r="H275" s="4"/>
      <c r="I275" s="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38"/>
    </row>
    <row r="276" spans="2:56" ht="12.75">
      <c r="B276" s="14"/>
      <c r="C276" s="14"/>
      <c r="D276" s="4"/>
      <c r="E276" s="4"/>
      <c r="F276" s="4"/>
      <c r="G276" s="4"/>
      <c r="H276" s="4"/>
      <c r="I276" s="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38"/>
    </row>
    <row r="277" spans="2:56" ht="12.75">
      <c r="B277" s="14"/>
      <c r="C277" s="14"/>
      <c r="D277" s="4"/>
      <c r="E277" s="4"/>
      <c r="F277" s="4"/>
      <c r="G277" s="4"/>
      <c r="H277" s="4"/>
      <c r="I277" s="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38"/>
    </row>
    <row r="278" spans="2:56" ht="12.75">
      <c r="B278" s="14"/>
      <c r="C278" s="14"/>
      <c r="D278" s="4"/>
      <c r="E278" s="4"/>
      <c r="F278" s="4"/>
      <c r="G278" s="4"/>
      <c r="H278" s="4"/>
      <c r="I278" s="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38"/>
    </row>
    <row r="279" spans="2:56" ht="12.75">
      <c r="B279" s="14"/>
      <c r="C279" s="14"/>
      <c r="D279" s="4"/>
      <c r="E279" s="4"/>
      <c r="F279" s="4"/>
      <c r="G279" s="4"/>
      <c r="H279" s="4"/>
      <c r="I279" s="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38"/>
    </row>
    <row r="280" spans="2:56" ht="12.75">
      <c r="B280" s="14"/>
      <c r="C280" s="14"/>
      <c r="D280" s="4"/>
      <c r="E280" s="4"/>
      <c r="F280" s="4"/>
      <c r="G280" s="4"/>
      <c r="H280" s="4"/>
      <c r="I280" s="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38"/>
    </row>
    <row r="281" spans="2:56" ht="12.75">
      <c r="B281" s="14"/>
      <c r="C281" s="14"/>
      <c r="D281" s="4"/>
      <c r="E281" s="4"/>
      <c r="F281" s="4"/>
      <c r="G281" s="4"/>
      <c r="H281" s="4"/>
      <c r="I281" s="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38"/>
    </row>
    <row r="282" spans="2:56" ht="12.75">
      <c r="B282" s="14"/>
      <c r="C282" s="14"/>
      <c r="D282" s="4"/>
      <c r="E282" s="4"/>
      <c r="F282" s="4"/>
      <c r="G282" s="4"/>
      <c r="H282" s="4"/>
      <c r="I282" s="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38"/>
    </row>
    <row r="283" spans="2:56" ht="12.75">
      <c r="B283" s="14"/>
      <c r="C283" s="14"/>
      <c r="D283" s="4"/>
      <c r="E283" s="4"/>
      <c r="F283" s="4"/>
      <c r="G283" s="4"/>
      <c r="H283" s="4"/>
      <c r="I283" s="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38"/>
    </row>
    <row r="284" spans="2:56" ht="12.75">
      <c r="B284" s="14"/>
      <c r="C284" s="14"/>
      <c r="D284" s="4"/>
      <c r="E284" s="4"/>
      <c r="F284" s="4"/>
      <c r="G284" s="4"/>
      <c r="H284" s="4"/>
      <c r="I284" s="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38"/>
    </row>
    <row r="285" spans="2:56" ht="12.75">
      <c r="B285" s="14"/>
      <c r="C285" s="14"/>
      <c r="D285" s="4"/>
      <c r="E285" s="4"/>
      <c r="F285" s="4"/>
      <c r="G285" s="4"/>
      <c r="H285" s="4"/>
      <c r="I285" s="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38"/>
    </row>
    <row r="286" spans="2:56" ht="12.75">
      <c r="B286" s="14"/>
      <c r="C286" s="14"/>
      <c r="D286" s="4"/>
      <c r="E286" s="4"/>
      <c r="F286" s="4"/>
      <c r="G286" s="4"/>
      <c r="H286" s="4"/>
      <c r="I286" s="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38"/>
    </row>
    <row r="287" spans="2:56" ht="12.75">
      <c r="B287" s="14"/>
      <c r="C287" s="14"/>
      <c r="D287" s="4"/>
      <c r="E287" s="4"/>
      <c r="F287" s="4"/>
      <c r="G287" s="4"/>
      <c r="H287" s="4"/>
      <c r="I287" s="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38"/>
    </row>
    <row r="288" spans="2:56" ht="12.75">
      <c r="B288" s="14"/>
      <c r="C288" s="14"/>
      <c r="D288" s="4"/>
      <c r="E288" s="4"/>
      <c r="F288" s="4"/>
      <c r="G288" s="4"/>
      <c r="H288" s="4"/>
      <c r="I288" s="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38"/>
    </row>
    <row r="289" spans="2:56" ht="12.75">
      <c r="B289" s="14"/>
      <c r="C289" s="14"/>
      <c r="D289" s="4"/>
      <c r="E289" s="4"/>
      <c r="F289" s="4"/>
      <c r="G289" s="4"/>
      <c r="H289" s="4"/>
      <c r="I289" s="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38"/>
    </row>
    <row r="290" spans="2:56" ht="12.75">
      <c r="B290" s="14"/>
      <c r="C290" s="14"/>
      <c r="D290" s="4"/>
      <c r="E290" s="4"/>
      <c r="F290" s="4"/>
      <c r="G290" s="4"/>
      <c r="H290" s="4"/>
      <c r="I290" s="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38"/>
    </row>
    <row r="291" spans="2:56" ht="12.75">
      <c r="B291" s="14"/>
      <c r="C291" s="14"/>
      <c r="D291" s="4"/>
      <c r="E291" s="4"/>
      <c r="F291" s="4"/>
      <c r="G291" s="4"/>
      <c r="H291" s="4"/>
      <c r="I291" s="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38"/>
    </row>
    <row r="292" spans="2:56" ht="12.75">
      <c r="B292" s="14"/>
      <c r="C292" s="14"/>
      <c r="D292" s="4"/>
      <c r="E292" s="4"/>
      <c r="F292" s="4"/>
      <c r="G292" s="4"/>
      <c r="H292" s="4"/>
      <c r="I292" s="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38"/>
    </row>
    <row r="293" spans="2:56" ht="12.75">
      <c r="B293" s="14"/>
      <c r="C293" s="14"/>
      <c r="D293" s="4"/>
      <c r="E293" s="4"/>
      <c r="F293" s="4"/>
      <c r="G293" s="4"/>
      <c r="H293" s="4"/>
      <c r="I293" s="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38"/>
    </row>
    <row r="294" spans="2:56" ht="12.75">
      <c r="B294" s="14"/>
      <c r="C294" s="14"/>
      <c r="D294" s="4"/>
      <c r="E294" s="4"/>
      <c r="F294" s="4"/>
      <c r="G294" s="4"/>
      <c r="H294" s="4"/>
      <c r="I294" s="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38"/>
    </row>
    <row r="295" spans="2:56" ht="12.75">
      <c r="B295" s="14"/>
      <c r="C295" s="14"/>
      <c r="D295" s="4"/>
      <c r="E295" s="4"/>
      <c r="F295" s="4"/>
      <c r="G295" s="4"/>
      <c r="H295" s="4"/>
      <c r="I295" s="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38"/>
    </row>
    <row r="296" spans="2:56" ht="12.75">
      <c r="B296" s="14"/>
      <c r="C296" s="14"/>
      <c r="D296" s="4"/>
      <c r="E296" s="4"/>
      <c r="F296" s="4"/>
      <c r="G296" s="4"/>
      <c r="H296" s="4"/>
      <c r="I296" s="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38"/>
    </row>
    <row r="297" spans="2:56" ht="12.75">
      <c r="B297" s="14"/>
      <c r="C297" s="14"/>
      <c r="D297" s="4"/>
      <c r="E297" s="4"/>
      <c r="F297" s="4"/>
      <c r="G297" s="4"/>
      <c r="H297" s="4"/>
      <c r="I297" s="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38"/>
    </row>
    <row r="298" spans="2:56" ht="12.75">
      <c r="B298" s="14"/>
      <c r="C298" s="14"/>
      <c r="D298" s="4"/>
      <c r="E298" s="4"/>
      <c r="F298" s="4"/>
      <c r="G298" s="4"/>
      <c r="H298" s="4"/>
      <c r="I298" s="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38"/>
    </row>
    <row r="299" spans="2:56" ht="12.75">
      <c r="B299" s="14"/>
      <c r="C299" s="14"/>
      <c r="D299" s="4"/>
      <c r="E299" s="4"/>
      <c r="F299" s="4"/>
      <c r="G299" s="4"/>
      <c r="H299" s="4"/>
      <c r="I299" s="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38"/>
    </row>
    <row r="300" spans="2:56" ht="12.75">
      <c r="B300" s="14"/>
      <c r="C300" s="14"/>
      <c r="D300" s="4"/>
      <c r="E300" s="4"/>
      <c r="F300" s="4"/>
      <c r="G300" s="4"/>
      <c r="H300" s="4"/>
      <c r="I300" s="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38"/>
    </row>
    <row r="301" spans="2:56" ht="12.75">
      <c r="B301" s="14"/>
      <c r="C301" s="14"/>
      <c r="D301" s="4"/>
      <c r="E301" s="4"/>
      <c r="F301" s="4"/>
      <c r="G301" s="4"/>
      <c r="H301" s="4"/>
      <c r="I301" s="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38"/>
    </row>
    <row r="302" spans="2:56" ht="12.75">
      <c r="B302" s="14"/>
      <c r="C302" s="14"/>
      <c r="D302" s="4"/>
      <c r="E302" s="4"/>
      <c r="F302" s="4"/>
      <c r="G302" s="4"/>
      <c r="H302" s="4"/>
      <c r="I302" s="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38"/>
    </row>
    <row r="303" spans="2:56" ht="12.75">
      <c r="B303" s="14"/>
      <c r="C303" s="14"/>
      <c r="D303" s="4"/>
      <c r="E303" s="4"/>
      <c r="F303" s="4"/>
      <c r="G303" s="4"/>
      <c r="H303" s="4"/>
      <c r="I303" s="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38"/>
    </row>
    <row r="304" spans="2:56" ht="12.75">
      <c r="B304" s="14"/>
      <c r="C304" s="14"/>
      <c r="D304" s="4"/>
      <c r="E304" s="4"/>
      <c r="F304" s="4"/>
      <c r="G304" s="4"/>
      <c r="H304" s="4"/>
      <c r="I304" s="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38"/>
    </row>
    <row r="305" spans="2:56" ht="12.75">
      <c r="B305" s="14"/>
      <c r="C305" s="14"/>
      <c r="D305" s="4"/>
      <c r="E305" s="4"/>
      <c r="F305" s="4"/>
      <c r="G305" s="4"/>
      <c r="H305" s="4"/>
      <c r="I305" s="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38"/>
    </row>
    <row r="306" spans="2:56" ht="12.75">
      <c r="B306" s="14"/>
      <c r="C306" s="14"/>
      <c r="D306" s="4"/>
      <c r="E306" s="4"/>
      <c r="F306" s="4"/>
      <c r="G306" s="4"/>
      <c r="H306" s="4"/>
      <c r="I306" s="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38"/>
    </row>
    <row r="307" spans="2:56" ht="12.75">
      <c r="B307" s="14"/>
      <c r="C307" s="14"/>
      <c r="D307" s="4"/>
      <c r="E307" s="4"/>
      <c r="F307" s="4"/>
      <c r="G307" s="4"/>
      <c r="H307" s="4"/>
      <c r="I307" s="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38"/>
    </row>
    <row r="308" spans="2:56" ht="12.75">
      <c r="B308" s="14"/>
      <c r="C308" s="14"/>
      <c r="D308" s="4"/>
      <c r="E308" s="4"/>
      <c r="F308" s="4"/>
      <c r="G308" s="4"/>
      <c r="H308" s="4"/>
      <c r="I308" s="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38"/>
    </row>
    <row r="309" spans="2:56" ht="12.75">
      <c r="B309" s="14"/>
      <c r="C309" s="14"/>
      <c r="D309" s="4"/>
      <c r="E309" s="4"/>
      <c r="F309" s="4"/>
      <c r="G309" s="4"/>
      <c r="H309" s="4"/>
      <c r="I309" s="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38"/>
    </row>
    <row r="310" spans="2:56" ht="12.75">
      <c r="B310" s="14"/>
      <c r="C310" s="14"/>
      <c r="D310" s="4"/>
      <c r="E310" s="4"/>
      <c r="F310" s="4"/>
      <c r="G310" s="4"/>
      <c r="H310" s="4"/>
      <c r="I310" s="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38"/>
    </row>
    <row r="311" spans="2:56" ht="12.75">
      <c r="B311" s="14"/>
      <c r="C311" s="14"/>
      <c r="D311" s="4"/>
      <c r="E311" s="4"/>
      <c r="F311" s="4"/>
      <c r="G311" s="4"/>
      <c r="H311" s="4"/>
      <c r="I311" s="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38"/>
    </row>
    <row r="312" spans="2:56" ht="12.75">
      <c r="B312" s="14"/>
      <c r="C312" s="14"/>
      <c r="D312" s="4"/>
      <c r="E312" s="4"/>
      <c r="F312" s="4"/>
      <c r="G312" s="4"/>
      <c r="H312" s="4"/>
      <c r="I312" s="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38"/>
    </row>
    <row r="313" spans="2:56" ht="12.75">
      <c r="B313" s="14"/>
      <c r="C313" s="14"/>
      <c r="D313" s="4"/>
      <c r="E313" s="4"/>
      <c r="F313" s="4"/>
      <c r="G313" s="4"/>
      <c r="H313" s="4"/>
      <c r="I313" s="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38"/>
    </row>
    <row r="314" spans="2:56" ht="12.75">
      <c r="B314" s="14"/>
      <c r="C314" s="14"/>
      <c r="D314" s="4"/>
      <c r="E314" s="4"/>
      <c r="F314" s="4"/>
      <c r="G314" s="4"/>
      <c r="H314" s="4"/>
      <c r="I314" s="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38"/>
    </row>
    <row r="315" spans="2:56" ht="12.75">
      <c r="B315" s="14"/>
      <c r="C315" s="14"/>
      <c r="D315" s="4"/>
      <c r="E315" s="4"/>
      <c r="F315" s="4"/>
      <c r="G315" s="4"/>
      <c r="H315" s="4"/>
      <c r="I315" s="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38"/>
    </row>
    <row r="316" spans="2:56" ht="12.75">
      <c r="B316" s="14"/>
      <c r="C316" s="14"/>
      <c r="D316" s="4"/>
      <c r="E316" s="4"/>
      <c r="F316" s="4"/>
      <c r="G316" s="4"/>
      <c r="H316" s="4"/>
      <c r="I316" s="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38"/>
    </row>
    <row r="317" spans="2:56" ht="12.75">
      <c r="B317" s="14"/>
      <c r="C317" s="14"/>
      <c r="D317" s="4"/>
      <c r="E317" s="4"/>
      <c r="F317" s="4"/>
      <c r="G317" s="4"/>
      <c r="H317" s="4"/>
      <c r="I317" s="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38"/>
    </row>
    <row r="318" spans="2:56" ht="12.75">
      <c r="B318" s="14"/>
      <c r="C318" s="14"/>
      <c r="D318" s="4"/>
      <c r="E318" s="4"/>
      <c r="F318" s="4"/>
      <c r="G318" s="4"/>
      <c r="H318" s="4"/>
      <c r="I318" s="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38"/>
    </row>
    <row r="319" spans="2:56" ht="12.75">
      <c r="B319" s="14"/>
      <c r="C319" s="14"/>
      <c r="D319" s="4"/>
      <c r="E319" s="4"/>
      <c r="F319" s="4"/>
      <c r="G319" s="4"/>
      <c r="H319" s="4"/>
      <c r="I319" s="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38"/>
    </row>
    <row r="320" spans="2:56" ht="12.75">
      <c r="B320" s="14"/>
      <c r="C320" s="14"/>
      <c r="D320" s="4"/>
      <c r="E320" s="4"/>
      <c r="F320" s="4"/>
      <c r="G320" s="4"/>
      <c r="H320" s="4"/>
      <c r="I320" s="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38"/>
    </row>
    <row r="321" spans="2:56" ht="12.75">
      <c r="B321" s="14"/>
      <c r="C321" s="14"/>
      <c r="D321" s="4"/>
      <c r="E321" s="4"/>
      <c r="F321" s="4"/>
      <c r="G321" s="4"/>
      <c r="H321" s="4"/>
      <c r="I321" s="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38"/>
    </row>
    <row r="322" spans="2:56" ht="12.75">
      <c r="B322" s="14"/>
      <c r="C322" s="14"/>
      <c r="D322" s="4"/>
      <c r="E322" s="4"/>
      <c r="F322" s="4"/>
      <c r="G322" s="4"/>
      <c r="H322" s="4"/>
      <c r="I322" s="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38"/>
    </row>
    <row r="323" spans="2:56" ht="12.75">
      <c r="B323" s="14"/>
      <c r="C323" s="14"/>
      <c r="D323" s="4"/>
      <c r="E323" s="4"/>
      <c r="F323" s="4"/>
      <c r="G323" s="4"/>
      <c r="H323" s="4"/>
      <c r="I323" s="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38"/>
    </row>
    <row r="324" spans="2:56" ht="12.75">
      <c r="B324" s="14"/>
      <c r="C324" s="14"/>
      <c r="D324" s="4"/>
      <c r="E324" s="4"/>
      <c r="F324" s="4"/>
      <c r="G324" s="4"/>
      <c r="H324" s="4"/>
      <c r="I324" s="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38"/>
    </row>
    <row r="325" spans="2:56" ht="12.75">
      <c r="B325" s="14"/>
      <c r="C325" s="14"/>
      <c r="D325" s="4"/>
      <c r="E325" s="4"/>
      <c r="F325" s="4"/>
      <c r="G325" s="4"/>
      <c r="H325" s="4"/>
      <c r="I325" s="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38"/>
    </row>
    <row r="326" spans="2:56" ht="12.75">
      <c r="B326" s="14"/>
      <c r="C326" s="14"/>
      <c r="D326" s="4"/>
      <c r="E326" s="4"/>
      <c r="F326" s="4"/>
      <c r="G326" s="4"/>
      <c r="H326" s="4"/>
      <c r="I326" s="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38"/>
    </row>
    <row r="327" spans="2:56" ht="12.75">
      <c r="B327" s="14"/>
      <c r="C327" s="14"/>
      <c r="D327" s="4"/>
      <c r="E327" s="4"/>
      <c r="F327" s="4"/>
      <c r="G327" s="4"/>
      <c r="H327" s="4"/>
      <c r="I327" s="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38"/>
    </row>
    <row r="328" spans="2:56" ht="12.75">
      <c r="B328" s="14"/>
      <c r="C328" s="14"/>
      <c r="D328" s="4"/>
      <c r="E328" s="4"/>
      <c r="F328" s="4"/>
      <c r="G328" s="4"/>
      <c r="H328" s="4"/>
      <c r="I328" s="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38"/>
    </row>
    <row r="329" spans="2:56" ht="12.75">
      <c r="B329" s="14"/>
      <c r="C329" s="14"/>
      <c r="D329" s="4"/>
      <c r="E329" s="4"/>
      <c r="F329" s="4"/>
      <c r="G329" s="4"/>
      <c r="H329" s="4"/>
      <c r="I329" s="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38"/>
    </row>
    <row r="330" spans="2:56" ht="12.75">
      <c r="B330" s="14"/>
      <c r="C330" s="14"/>
      <c r="D330" s="4"/>
      <c r="E330" s="4"/>
      <c r="F330" s="4"/>
      <c r="G330" s="4"/>
      <c r="H330" s="4"/>
      <c r="I330" s="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38"/>
    </row>
    <row r="331" spans="2:56" ht="12.75">
      <c r="B331" s="14"/>
      <c r="C331" s="14"/>
      <c r="D331" s="4"/>
      <c r="E331" s="4"/>
      <c r="F331" s="4"/>
      <c r="G331" s="4"/>
      <c r="H331" s="4"/>
      <c r="I331" s="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38"/>
    </row>
    <row r="332" spans="2:56" ht="12.75">
      <c r="B332" s="14"/>
      <c r="C332" s="14"/>
      <c r="D332" s="4"/>
      <c r="E332" s="4"/>
      <c r="F332" s="4"/>
      <c r="G332" s="4"/>
      <c r="H332" s="4"/>
      <c r="I332" s="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38"/>
    </row>
    <row r="333" spans="2:56" ht="12.75">
      <c r="B333" s="14"/>
      <c r="C333" s="14"/>
      <c r="D333" s="4"/>
      <c r="E333" s="4"/>
      <c r="F333" s="4"/>
      <c r="G333" s="4"/>
      <c r="H333" s="4"/>
      <c r="I333" s="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38"/>
    </row>
    <row r="334" spans="2:56" ht="12.75">
      <c r="B334" s="14"/>
      <c r="C334" s="14"/>
      <c r="D334" s="4"/>
      <c r="E334" s="4"/>
      <c r="F334" s="4"/>
      <c r="G334" s="4"/>
      <c r="H334" s="4"/>
      <c r="I334" s="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38"/>
    </row>
    <row r="335" spans="2:56" ht="12.75">
      <c r="B335" s="14"/>
      <c r="C335" s="14"/>
      <c r="D335" s="4"/>
      <c r="E335" s="4"/>
      <c r="F335" s="4"/>
      <c r="G335" s="4"/>
      <c r="H335" s="4"/>
      <c r="I335" s="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38"/>
    </row>
    <row r="336" spans="2:56" ht="12.75">
      <c r="B336" s="14"/>
      <c r="C336" s="14"/>
      <c r="D336" s="4"/>
      <c r="E336" s="4"/>
      <c r="F336" s="4"/>
      <c r="G336" s="4"/>
      <c r="H336" s="4"/>
      <c r="I336" s="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38"/>
    </row>
    <row r="337" spans="2:56" ht="12.75">
      <c r="B337" s="14"/>
      <c r="C337" s="14"/>
      <c r="D337" s="4"/>
      <c r="E337" s="4"/>
      <c r="F337" s="4"/>
      <c r="G337" s="4"/>
      <c r="H337" s="4"/>
      <c r="I337" s="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38"/>
    </row>
    <row r="338" spans="2:56" ht="12.75">
      <c r="B338" s="14"/>
      <c r="C338" s="14"/>
      <c r="D338" s="4"/>
      <c r="E338" s="4"/>
      <c r="F338" s="4"/>
      <c r="G338" s="4"/>
      <c r="H338" s="4"/>
      <c r="I338" s="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38"/>
    </row>
    <row r="339" spans="2:56" ht="12.75">
      <c r="B339" s="14"/>
      <c r="C339" s="14"/>
      <c r="D339" s="4"/>
      <c r="E339" s="4"/>
      <c r="F339" s="4"/>
      <c r="G339" s="4"/>
      <c r="H339" s="4"/>
      <c r="I339" s="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38"/>
    </row>
    <row r="340" spans="2:56" ht="12.75">
      <c r="B340" s="14"/>
      <c r="C340" s="14"/>
      <c r="D340" s="4"/>
      <c r="E340" s="4"/>
      <c r="F340" s="4"/>
      <c r="G340" s="4"/>
      <c r="H340" s="4"/>
      <c r="I340" s="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38"/>
    </row>
    <row r="341" spans="2:56" ht="12.75">
      <c r="B341" s="14"/>
      <c r="C341" s="14"/>
      <c r="D341" s="4"/>
      <c r="E341" s="4"/>
      <c r="F341" s="4"/>
      <c r="G341" s="4"/>
      <c r="H341" s="4"/>
      <c r="I341" s="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38"/>
    </row>
    <row r="342" spans="2:56" ht="12.75">
      <c r="B342" s="14"/>
      <c r="C342" s="14"/>
      <c r="D342" s="4"/>
      <c r="E342" s="4"/>
      <c r="F342" s="4"/>
      <c r="G342" s="4"/>
      <c r="H342" s="4"/>
      <c r="I342" s="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38"/>
    </row>
    <row r="343" spans="2:56" ht="12.75">
      <c r="B343" s="14"/>
      <c r="C343" s="14"/>
      <c r="D343" s="4"/>
      <c r="E343" s="4"/>
      <c r="F343" s="4"/>
      <c r="G343" s="4"/>
      <c r="H343" s="4"/>
      <c r="I343" s="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38"/>
    </row>
    <row r="344" spans="2:56" ht="12.75">
      <c r="B344" s="14"/>
      <c r="C344" s="14"/>
      <c r="D344" s="4"/>
      <c r="E344" s="4"/>
      <c r="F344" s="4"/>
      <c r="G344" s="4"/>
      <c r="H344" s="4"/>
      <c r="I344" s="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38"/>
    </row>
    <row r="345" spans="2:56" ht="12.75">
      <c r="B345" s="14"/>
      <c r="C345" s="14"/>
      <c r="D345" s="4"/>
      <c r="E345" s="4"/>
      <c r="F345" s="4"/>
      <c r="G345" s="4"/>
      <c r="H345" s="4"/>
      <c r="I345" s="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38"/>
    </row>
    <row r="346" spans="2:56" ht="12.75">
      <c r="B346" s="14"/>
      <c r="C346" s="14"/>
      <c r="D346" s="4"/>
      <c r="E346" s="4"/>
      <c r="F346" s="4"/>
      <c r="G346" s="4"/>
      <c r="H346" s="4"/>
      <c r="I346" s="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38"/>
    </row>
    <row r="347" spans="2:56" ht="12.75">
      <c r="B347" s="14"/>
      <c r="C347" s="14"/>
      <c r="D347" s="4"/>
      <c r="E347" s="4"/>
      <c r="F347" s="4"/>
      <c r="G347" s="4"/>
      <c r="H347" s="4"/>
      <c r="I347" s="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38"/>
    </row>
    <row r="348" spans="2:56" ht="12.75">
      <c r="B348" s="14"/>
      <c r="C348" s="14"/>
      <c r="D348" s="4"/>
      <c r="E348" s="4"/>
      <c r="F348" s="4"/>
      <c r="G348" s="4"/>
      <c r="H348" s="4"/>
      <c r="I348" s="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38"/>
    </row>
    <row r="349" spans="2:56" ht="12.75">
      <c r="B349" s="14"/>
      <c r="C349" s="14"/>
      <c r="D349" s="4"/>
      <c r="E349" s="4"/>
      <c r="F349" s="4"/>
      <c r="G349" s="4"/>
      <c r="H349" s="4"/>
      <c r="I349" s="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38"/>
    </row>
    <row r="350" spans="2:56" ht="12.75">
      <c r="B350" s="14"/>
      <c r="C350" s="14"/>
      <c r="D350" s="4"/>
      <c r="E350" s="4"/>
      <c r="F350" s="4"/>
      <c r="G350" s="4"/>
      <c r="H350" s="4"/>
      <c r="I350" s="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38"/>
    </row>
    <row r="351" spans="2:56" ht="12.75">
      <c r="B351" s="14"/>
      <c r="C351" s="14"/>
      <c r="D351" s="4"/>
      <c r="E351" s="4"/>
      <c r="F351" s="4"/>
      <c r="G351" s="4"/>
      <c r="H351" s="4"/>
      <c r="I351" s="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38"/>
    </row>
    <row r="352" spans="2:56" ht="12.75">
      <c r="B352" s="14"/>
      <c r="C352" s="14"/>
      <c r="D352" s="4"/>
      <c r="E352" s="4"/>
      <c r="F352" s="4"/>
      <c r="G352" s="4"/>
      <c r="H352" s="4"/>
      <c r="I352" s="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38"/>
    </row>
    <row r="353" spans="2:56" ht="12.75">
      <c r="B353" s="14"/>
      <c r="C353" s="14"/>
      <c r="D353" s="4"/>
      <c r="E353" s="4"/>
      <c r="F353" s="4"/>
      <c r="G353" s="4"/>
      <c r="H353" s="4"/>
      <c r="I353" s="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38"/>
    </row>
    <row r="354" spans="2:56" ht="12.75">
      <c r="B354" s="14"/>
      <c r="C354" s="14"/>
      <c r="D354" s="4"/>
      <c r="E354" s="4"/>
      <c r="F354" s="4"/>
      <c r="G354" s="4"/>
      <c r="H354" s="4"/>
      <c r="I354" s="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38"/>
    </row>
    <row r="355" spans="2:56" ht="12.75">
      <c r="B355" s="14"/>
      <c r="C355" s="14"/>
      <c r="D355" s="4"/>
      <c r="E355" s="4"/>
      <c r="F355" s="4"/>
      <c r="G355" s="4"/>
      <c r="H355" s="4"/>
      <c r="I355" s="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38"/>
    </row>
    <row r="356" spans="2:56" ht="12.75">
      <c r="B356" s="14"/>
      <c r="C356" s="14"/>
      <c r="D356" s="4"/>
      <c r="E356" s="4"/>
      <c r="F356" s="4"/>
      <c r="G356" s="4"/>
      <c r="H356" s="4"/>
      <c r="I356" s="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38"/>
    </row>
    <row r="357" spans="2:56" ht="12.75">
      <c r="B357" s="14"/>
      <c r="C357" s="14"/>
      <c r="D357" s="4"/>
      <c r="E357" s="4"/>
      <c r="F357" s="4"/>
      <c r="G357" s="4"/>
      <c r="H357" s="4"/>
      <c r="I357" s="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38"/>
    </row>
    <row r="358" spans="2:56" ht="12.75">
      <c r="B358" s="14"/>
      <c r="C358" s="14"/>
      <c r="D358" s="4"/>
      <c r="E358" s="4"/>
      <c r="F358" s="4"/>
      <c r="G358" s="4"/>
      <c r="H358" s="4"/>
      <c r="I358" s="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38"/>
    </row>
    <row r="359" spans="2:56" ht="12.75">
      <c r="B359" s="14"/>
      <c r="C359" s="14"/>
      <c r="D359" s="4"/>
      <c r="E359" s="4"/>
      <c r="F359" s="4"/>
      <c r="G359" s="4"/>
      <c r="H359" s="4"/>
      <c r="I359" s="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38"/>
    </row>
    <row r="360" spans="2:56" ht="12.75">
      <c r="B360" s="14"/>
      <c r="C360" s="14"/>
      <c r="D360" s="4"/>
      <c r="E360" s="4"/>
      <c r="F360" s="4"/>
      <c r="G360" s="4"/>
      <c r="H360" s="4"/>
      <c r="I360" s="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38"/>
    </row>
    <row r="361" spans="2:56" ht="12.75">
      <c r="B361" s="14"/>
      <c r="C361" s="14"/>
      <c r="D361" s="4"/>
      <c r="E361" s="4"/>
      <c r="F361" s="4"/>
      <c r="G361" s="4"/>
      <c r="H361" s="4"/>
      <c r="I361" s="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38"/>
    </row>
    <row r="362" spans="2:56" ht="12.75">
      <c r="B362" s="14"/>
      <c r="C362" s="14"/>
      <c r="D362" s="4"/>
      <c r="E362" s="4"/>
      <c r="F362" s="4"/>
      <c r="G362" s="4"/>
      <c r="H362" s="4"/>
      <c r="I362" s="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38"/>
    </row>
    <row r="363" spans="2:56" ht="12.75">
      <c r="B363" s="14"/>
      <c r="C363" s="14"/>
      <c r="D363" s="4"/>
      <c r="E363" s="4"/>
      <c r="F363" s="4"/>
      <c r="G363" s="4"/>
      <c r="H363" s="4"/>
      <c r="I363" s="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38"/>
    </row>
    <row r="364" spans="2:56" ht="12.75">
      <c r="B364" s="14"/>
      <c r="C364" s="14"/>
      <c r="D364" s="4"/>
      <c r="E364" s="4"/>
      <c r="F364" s="4"/>
      <c r="G364" s="4"/>
      <c r="H364" s="4"/>
      <c r="I364" s="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38"/>
    </row>
    <row r="365" spans="2:56" ht="12.75">
      <c r="B365" s="14"/>
      <c r="C365" s="14"/>
      <c r="D365" s="4"/>
      <c r="E365" s="4"/>
      <c r="F365" s="4"/>
      <c r="G365" s="4"/>
      <c r="H365" s="4"/>
      <c r="I365" s="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38"/>
    </row>
    <row r="366" spans="2:56" ht="12.75">
      <c r="B366" s="14"/>
      <c r="C366" s="14"/>
      <c r="D366" s="4"/>
      <c r="E366" s="4"/>
      <c r="F366" s="4"/>
      <c r="G366" s="4"/>
      <c r="H366" s="4"/>
      <c r="I366" s="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38"/>
    </row>
    <row r="367" spans="2:56" ht="12.75">
      <c r="B367" s="14"/>
      <c r="C367" s="14"/>
      <c r="D367" s="4"/>
      <c r="E367" s="4"/>
      <c r="F367" s="4"/>
      <c r="G367" s="4"/>
      <c r="H367" s="4"/>
      <c r="I367" s="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38"/>
    </row>
    <row r="368" spans="2:56" ht="12.75">
      <c r="B368" s="14"/>
      <c r="C368" s="14"/>
      <c r="D368" s="4"/>
      <c r="E368" s="4"/>
      <c r="F368" s="4"/>
      <c r="G368" s="4"/>
      <c r="H368" s="4"/>
      <c r="I368" s="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38"/>
    </row>
    <row r="369" spans="2:56" ht="12.75">
      <c r="B369" s="14"/>
      <c r="C369" s="14"/>
      <c r="D369" s="4"/>
      <c r="E369" s="4"/>
      <c r="F369" s="4"/>
      <c r="G369" s="4"/>
      <c r="H369" s="4"/>
      <c r="I369" s="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38"/>
    </row>
    <row r="370" spans="2:56" ht="12.75">
      <c r="B370" s="14"/>
      <c r="C370" s="14"/>
      <c r="D370" s="4"/>
      <c r="E370" s="4"/>
      <c r="F370" s="4"/>
      <c r="G370" s="4"/>
      <c r="H370" s="4"/>
      <c r="I370" s="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38"/>
    </row>
    <row r="371" spans="2:56" ht="12.75">
      <c r="B371" s="14"/>
      <c r="C371" s="14"/>
      <c r="D371" s="4"/>
      <c r="E371" s="4"/>
      <c r="F371" s="4"/>
      <c r="G371" s="4"/>
      <c r="H371" s="4"/>
      <c r="I371" s="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38"/>
    </row>
    <row r="372" spans="2:56" ht="12.75">
      <c r="B372" s="14"/>
      <c r="C372" s="14"/>
      <c r="D372" s="4"/>
      <c r="E372" s="4"/>
      <c r="F372" s="4"/>
      <c r="G372" s="4"/>
      <c r="H372" s="4"/>
      <c r="I372" s="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38"/>
    </row>
    <row r="373" spans="2:56" ht="12.75">
      <c r="B373" s="14"/>
      <c r="C373" s="14"/>
      <c r="D373" s="4"/>
      <c r="E373" s="4"/>
      <c r="F373" s="4"/>
      <c r="G373" s="4"/>
      <c r="H373" s="4"/>
      <c r="I373" s="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38"/>
    </row>
    <row r="374" spans="2:56" ht="12.75">
      <c r="B374" s="14"/>
      <c r="C374" s="14"/>
      <c r="D374" s="4"/>
      <c r="E374" s="4"/>
      <c r="F374" s="4"/>
      <c r="G374" s="4"/>
      <c r="H374" s="4"/>
      <c r="I374" s="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38"/>
    </row>
    <row r="375" spans="2:56" ht="12.75">
      <c r="B375" s="14"/>
      <c r="C375" s="14"/>
      <c r="D375" s="4"/>
      <c r="E375" s="4"/>
      <c r="F375" s="4"/>
      <c r="G375" s="4"/>
      <c r="H375" s="4"/>
      <c r="I375" s="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38"/>
    </row>
    <row r="376" spans="2:56" ht="12.75">
      <c r="B376" s="14"/>
      <c r="C376" s="14"/>
      <c r="D376" s="4"/>
      <c r="E376" s="4"/>
      <c r="F376" s="4"/>
      <c r="G376" s="4"/>
      <c r="H376" s="4"/>
      <c r="I376" s="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38"/>
    </row>
    <row r="377" spans="2:56" ht="12.75">
      <c r="B377" s="14"/>
      <c r="C377" s="14"/>
      <c r="D377" s="4"/>
      <c r="E377" s="4"/>
      <c r="F377" s="4"/>
      <c r="G377" s="4"/>
      <c r="H377" s="4"/>
      <c r="I377" s="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38"/>
    </row>
    <row r="378" spans="2:56" ht="12.75">
      <c r="B378" s="14"/>
      <c r="C378" s="14"/>
      <c r="D378" s="4"/>
      <c r="E378" s="4"/>
      <c r="F378" s="4"/>
      <c r="G378" s="4"/>
      <c r="H378" s="4"/>
      <c r="I378" s="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38"/>
    </row>
    <row r="379" spans="2:56" ht="12.75">
      <c r="B379" s="14"/>
      <c r="C379" s="14"/>
      <c r="D379" s="4"/>
      <c r="E379" s="4"/>
      <c r="F379" s="4"/>
      <c r="G379" s="4"/>
      <c r="H379" s="4"/>
      <c r="I379" s="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38"/>
    </row>
    <row r="380" spans="2:56" ht="12.75">
      <c r="B380" s="14"/>
      <c r="C380" s="14"/>
      <c r="D380" s="4"/>
      <c r="E380" s="4"/>
      <c r="F380" s="4"/>
      <c r="G380" s="4"/>
      <c r="H380" s="4"/>
      <c r="I380" s="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38"/>
    </row>
    <row r="381" spans="2:56" ht="12.75">
      <c r="B381" s="14"/>
      <c r="C381" s="14"/>
      <c r="D381" s="4"/>
      <c r="E381" s="4"/>
      <c r="F381" s="4"/>
      <c r="G381" s="4"/>
      <c r="H381" s="4"/>
      <c r="I381" s="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38"/>
    </row>
    <row r="382" spans="2:56" ht="12.75">
      <c r="B382" s="14"/>
      <c r="C382" s="14"/>
      <c r="D382" s="4"/>
      <c r="E382" s="4"/>
      <c r="F382" s="4"/>
      <c r="G382" s="4"/>
      <c r="H382" s="4"/>
      <c r="I382" s="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38"/>
    </row>
    <row r="383" spans="2:56" ht="12.75">
      <c r="B383" s="14"/>
      <c r="C383" s="14"/>
      <c r="D383" s="4"/>
      <c r="E383" s="4"/>
      <c r="F383" s="4"/>
      <c r="G383" s="4"/>
      <c r="H383" s="4"/>
      <c r="I383" s="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38"/>
    </row>
    <row r="384" spans="2:56" ht="12.75">
      <c r="B384" s="14"/>
      <c r="C384" s="14"/>
      <c r="D384" s="4"/>
      <c r="E384" s="4"/>
      <c r="F384" s="4"/>
      <c r="G384" s="4"/>
      <c r="H384" s="4"/>
      <c r="I384" s="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38"/>
    </row>
    <row r="385" spans="2:56" ht="12.75">
      <c r="B385" s="14"/>
      <c r="C385" s="14"/>
      <c r="D385" s="4"/>
      <c r="E385" s="4"/>
      <c r="F385" s="4"/>
      <c r="G385" s="4"/>
      <c r="H385" s="4"/>
      <c r="I385" s="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38"/>
    </row>
    <row r="386" spans="2:56" ht="12.75">
      <c r="B386" s="14"/>
      <c r="C386" s="14"/>
      <c r="D386" s="4"/>
      <c r="E386" s="4"/>
      <c r="F386" s="4"/>
      <c r="G386" s="4"/>
      <c r="H386" s="4"/>
      <c r="I386" s="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38"/>
    </row>
    <row r="387" spans="2:56" ht="12.75">
      <c r="B387" s="14"/>
      <c r="C387" s="14"/>
      <c r="D387" s="42"/>
      <c r="E387" s="42"/>
      <c r="F387" s="42"/>
      <c r="G387" s="42"/>
      <c r="H387" s="42"/>
      <c r="I387" s="42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4"/>
    </row>
    <row r="388" spans="2:3" ht="12.75">
      <c r="B388" s="14"/>
      <c r="C388" s="14"/>
    </row>
    <row r="389" spans="2:3" ht="12.75">
      <c r="B389" s="14"/>
      <c r="C389" s="14"/>
    </row>
    <row r="390" spans="2:3" ht="12.75">
      <c r="B390" s="14"/>
      <c r="C390" s="14"/>
    </row>
    <row r="391" spans="2:3" ht="12.75">
      <c r="B391" s="14"/>
      <c r="C391" s="14"/>
    </row>
    <row r="392" spans="2:3" ht="12.75">
      <c r="B392" s="14"/>
      <c r="C392" s="14"/>
    </row>
    <row r="393" spans="2:3" ht="12.75">
      <c r="B393" s="14"/>
      <c r="C393" s="14"/>
    </row>
    <row r="394" spans="2:3" ht="12.75">
      <c r="B394" s="14"/>
      <c r="C394" s="14"/>
    </row>
    <row r="395" spans="2:3" ht="12.75">
      <c r="B395" s="14"/>
      <c r="C395" s="14"/>
    </row>
    <row r="396" spans="2:3" ht="12.75">
      <c r="B396" s="14"/>
      <c r="C396" s="14"/>
    </row>
    <row r="397" spans="2:3" ht="12.75">
      <c r="B397" s="14"/>
      <c r="C397" s="14"/>
    </row>
    <row r="398" spans="2:3" ht="12.75">
      <c r="B398" s="14"/>
      <c r="C398" s="14"/>
    </row>
    <row r="399" spans="2:3" ht="12.75">
      <c r="B399" s="14"/>
      <c r="C399" s="14"/>
    </row>
    <row r="400" spans="2:3" ht="12.75">
      <c r="B400" s="14"/>
      <c r="C400" s="14"/>
    </row>
    <row r="401" spans="2:3" ht="12.75">
      <c r="B401" s="14"/>
      <c r="C401" s="14"/>
    </row>
    <row r="402" spans="2:3" ht="12.75">
      <c r="B402" s="14"/>
      <c r="C402" s="14"/>
    </row>
    <row r="403" spans="2:3" ht="12.75">
      <c r="B403" s="14"/>
      <c r="C403" s="14"/>
    </row>
    <row r="404" spans="2:3" ht="12.75">
      <c r="B404" s="14"/>
      <c r="C404" s="14"/>
    </row>
    <row r="405" spans="2:3" ht="12.75">
      <c r="B405" s="14"/>
      <c r="C405" s="1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L133"/>
  <sheetViews>
    <sheetView workbookViewId="0" topLeftCell="A1">
      <selection activeCell="R12" sqref="R12"/>
    </sheetView>
  </sheetViews>
  <sheetFormatPr defaultColWidth="11.421875" defaultRowHeight="27" customHeight="1"/>
  <cols>
    <col min="1" max="1" width="16.7109375" style="5" customWidth="1"/>
    <col min="2" max="2" width="25.7109375" style="5" customWidth="1"/>
    <col min="3" max="3" width="10.421875" style="5" customWidth="1"/>
    <col min="4" max="4" width="40.140625" style="5" customWidth="1"/>
    <col min="5" max="6" width="10.00390625" style="5" customWidth="1"/>
    <col min="7" max="7" width="10.28125" style="5" customWidth="1"/>
    <col min="8" max="9" width="11.00390625" style="5" customWidth="1"/>
    <col min="10" max="10" width="2.00390625" style="5" customWidth="1"/>
    <col min="11" max="11" width="14.28125" style="5" customWidth="1"/>
    <col min="12" max="16384" width="11.421875" style="5" customWidth="1"/>
  </cols>
  <sheetData>
    <row r="1" spans="1:9" ht="154.5" customHeight="1">
      <c r="A1" s="52"/>
      <c r="D1" s="98" t="s">
        <v>68</v>
      </c>
      <c r="E1" s="52"/>
      <c r="F1" s="52"/>
      <c r="G1" s="52"/>
      <c r="H1" s="52"/>
      <c r="I1" s="52"/>
    </row>
    <row r="2" spans="4:9" ht="22.5" customHeight="1">
      <c r="D2" s="98" t="s">
        <v>166</v>
      </c>
      <c r="E2" s="52"/>
      <c r="F2" s="52"/>
      <c r="G2" s="52"/>
      <c r="H2" s="52"/>
      <c r="I2" s="52"/>
    </row>
    <row r="3" spans="4:9" ht="26.25" customHeight="1">
      <c r="D3" s="52"/>
      <c r="E3" s="52"/>
      <c r="F3" s="52"/>
      <c r="G3" s="52"/>
      <c r="H3" s="52"/>
      <c r="I3" s="52"/>
    </row>
    <row r="4" spans="2:9" ht="0.75" customHeight="1">
      <c r="B4" s="56"/>
      <c r="C4" s="56"/>
      <c r="D4" s="57"/>
      <c r="E4" s="57"/>
      <c r="F4" s="52"/>
      <c r="G4" s="52"/>
      <c r="H4" s="52"/>
      <c r="I4" s="52"/>
    </row>
    <row r="5" spans="3:9" ht="15.75" customHeight="1">
      <c r="C5" s="56"/>
      <c r="D5" s="57" t="s">
        <v>149</v>
      </c>
      <c r="E5" s="57"/>
      <c r="F5" s="52"/>
      <c r="G5" s="52"/>
      <c r="H5" s="52"/>
      <c r="I5" s="52"/>
    </row>
    <row r="6" spans="3:9" ht="18.75" customHeight="1">
      <c r="C6" s="11"/>
      <c r="D6" s="12"/>
      <c r="E6" s="52"/>
      <c r="F6" s="52"/>
      <c r="G6" s="52"/>
      <c r="H6" s="52"/>
      <c r="I6" s="52"/>
    </row>
    <row r="7" spans="3:4" ht="19.5" customHeight="1">
      <c r="C7" s="63" t="s">
        <v>139</v>
      </c>
      <c r="D7" s="97" t="s">
        <v>152</v>
      </c>
    </row>
    <row r="8" spans="3:4" ht="19.5" customHeight="1">
      <c r="C8" s="63" t="s">
        <v>0</v>
      </c>
      <c r="D8" s="97" t="s">
        <v>176</v>
      </c>
    </row>
    <row r="9" spans="3:4" ht="19.5" customHeight="1">
      <c r="C9" s="63" t="s">
        <v>1</v>
      </c>
      <c r="D9" s="97" t="s">
        <v>177</v>
      </c>
    </row>
    <row r="10" spans="3:4" ht="19.5" customHeight="1">
      <c r="C10" s="63" t="s">
        <v>2</v>
      </c>
      <c r="D10" s="97" t="s">
        <v>155</v>
      </c>
    </row>
    <row r="11" spans="3:4" ht="19.5" customHeight="1">
      <c r="C11" s="63" t="s">
        <v>170</v>
      </c>
      <c r="D11" s="97" t="s">
        <v>178</v>
      </c>
    </row>
    <row r="12" spans="3:4" ht="19.5" customHeight="1">
      <c r="C12" s="63" t="s">
        <v>3</v>
      </c>
      <c r="D12" s="97" t="s">
        <v>179</v>
      </c>
    </row>
    <row r="13" ht="12" customHeight="1"/>
    <row r="14" ht="12" customHeight="1"/>
    <row r="15" ht="12" customHeight="1"/>
    <row r="16" ht="12" customHeight="1"/>
    <row r="17" ht="12" customHeight="1"/>
    <row r="18" ht="12.75" customHeight="1"/>
    <row r="19" ht="82.5" customHeight="1"/>
    <row r="20" ht="12" customHeight="1" hidden="1"/>
    <row r="21" ht="12" customHeight="1" hidden="1"/>
    <row r="22" ht="16.5" customHeight="1" hidden="1"/>
    <row r="23" spans="2:11" ht="27" customHeight="1" hidden="1">
      <c r="B23" s="15" t="s">
        <v>15</v>
      </c>
      <c r="C23" s="14"/>
      <c r="D23" s="12"/>
      <c r="E23" s="12"/>
      <c r="F23" s="12"/>
      <c r="G23" s="12"/>
      <c r="H23" s="12"/>
      <c r="I23" s="12"/>
      <c r="J23" s="12"/>
      <c r="K23" s="12"/>
    </row>
    <row r="24" spans="2:11" ht="17.25" customHeight="1" hidden="1">
      <c r="B24" s="11"/>
      <c r="C24" s="14"/>
      <c r="D24" s="12"/>
      <c r="E24" s="12"/>
      <c r="F24" s="12"/>
      <c r="G24" s="12"/>
      <c r="H24" s="12"/>
      <c r="I24" s="12"/>
      <c r="J24" s="12"/>
      <c r="K24" s="12"/>
    </row>
    <row r="25" spans="2:11" ht="27" customHeight="1" hidden="1">
      <c r="B25" s="16" t="s">
        <v>4</v>
      </c>
      <c r="C25" s="11"/>
      <c r="D25" s="1">
        <v>1</v>
      </c>
      <c r="E25" s="1">
        <v>2</v>
      </c>
      <c r="F25" s="1">
        <v>3</v>
      </c>
      <c r="G25" s="1">
        <v>4</v>
      </c>
      <c r="H25" s="1">
        <v>5</v>
      </c>
      <c r="I25" s="1">
        <v>6</v>
      </c>
      <c r="J25" s="3"/>
      <c r="K25" s="3" t="s">
        <v>67</v>
      </c>
    </row>
    <row r="26" spans="2:11" ht="14.25" customHeight="1" hidden="1">
      <c r="B26" s="11"/>
      <c r="C26" s="11"/>
      <c r="D26" s="12"/>
      <c r="E26" s="12"/>
      <c r="F26" s="12"/>
      <c r="G26" s="12"/>
      <c r="H26" s="12"/>
      <c r="I26" s="12"/>
      <c r="J26" s="12"/>
      <c r="K26" s="12"/>
    </row>
    <row r="27" spans="2:11" ht="27" customHeight="1" hidden="1">
      <c r="B27" s="17" t="s">
        <v>69</v>
      </c>
      <c r="C27" s="14"/>
      <c r="D27"/>
      <c r="E27"/>
      <c r="F27"/>
      <c r="G27"/>
      <c r="H27"/>
      <c r="I27"/>
      <c r="K27" s="4" t="str">
        <f>IF(D27="nicht",1,(IF(E27="kaum",2,(IF(F27="etwas",3,IF(G27="deutlich",4,(IF(H27="stark",5,(IF(I27="vollständig",6,(IF(D27="","Keine Eingabe!"))))))))))))</f>
        <v>Keine Eingabe!</v>
      </c>
    </row>
    <row r="28" spans="2:11" ht="27" customHeight="1" hidden="1">
      <c r="B28" s="17" t="s">
        <v>73</v>
      </c>
      <c r="C28" s="14"/>
      <c r="D28"/>
      <c r="E28"/>
      <c r="F28"/>
      <c r="G28"/>
      <c r="H28"/>
      <c r="I28"/>
      <c r="K28" s="4" t="str">
        <f aca="true" t="shared" si="0" ref="K28:K91">IF(D28="nicht",1,(IF(E28="kaum",2,(IF(F28="etwas",3,IF(G28="deutlich",4,(IF(H28="stark",5,(IF(I28="vollständig",6,(IF(D28="","Keine Eingabe!"))))))))))))</f>
        <v>Keine Eingabe!</v>
      </c>
    </row>
    <row r="29" spans="2:11" ht="27" customHeight="1" hidden="1">
      <c r="B29" s="18" t="s">
        <v>78</v>
      </c>
      <c r="C29" s="14"/>
      <c r="D29"/>
      <c r="E29"/>
      <c r="F29"/>
      <c r="G29"/>
      <c r="H29"/>
      <c r="I29"/>
      <c r="K29" s="4" t="str">
        <f t="shared" si="0"/>
        <v>Keine Eingabe!</v>
      </c>
    </row>
    <row r="30" spans="2:11" ht="27" customHeight="1" hidden="1">
      <c r="B30" s="17" t="s">
        <v>83</v>
      </c>
      <c r="C30" s="14"/>
      <c r="D30"/>
      <c r="E30"/>
      <c r="F30"/>
      <c r="G30"/>
      <c r="H30"/>
      <c r="I30"/>
      <c r="K30" s="4" t="str">
        <f t="shared" si="0"/>
        <v>Keine Eingabe!</v>
      </c>
    </row>
    <row r="31" spans="2:11" ht="27" customHeight="1" hidden="1">
      <c r="B31" s="17" t="s">
        <v>88</v>
      </c>
      <c r="C31" s="14"/>
      <c r="D31"/>
      <c r="E31"/>
      <c r="F31"/>
      <c r="G31"/>
      <c r="H31"/>
      <c r="I31"/>
      <c r="K31" s="4" t="str">
        <f t="shared" si="0"/>
        <v>Keine Eingabe!</v>
      </c>
    </row>
    <row r="32" spans="2:11" ht="16.5" customHeight="1" hidden="1">
      <c r="B32" s="19"/>
      <c r="C32" s="14"/>
      <c r="D32"/>
      <c r="E32"/>
      <c r="F32"/>
      <c r="G32"/>
      <c r="H32"/>
      <c r="I32"/>
      <c r="K32" s="4"/>
    </row>
    <row r="33" spans="2:11" ht="27" customHeight="1" hidden="1">
      <c r="B33" s="20" t="s">
        <v>5</v>
      </c>
      <c r="C33" s="14"/>
      <c r="D33"/>
      <c r="E33"/>
      <c r="F33"/>
      <c r="G33"/>
      <c r="H33"/>
      <c r="I33"/>
      <c r="K33" s="4"/>
    </row>
    <row r="34" spans="2:11" ht="27" customHeight="1" hidden="1">
      <c r="B34" s="17" t="s">
        <v>93</v>
      </c>
      <c r="C34" s="14"/>
      <c r="D34"/>
      <c r="E34"/>
      <c r="F34"/>
      <c r="G34"/>
      <c r="H34"/>
      <c r="I34"/>
      <c r="K34" s="4" t="str">
        <f t="shared" si="0"/>
        <v>Keine Eingabe!</v>
      </c>
    </row>
    <row r="35" spans="2:11" ht="27" customHeight="1" hidden="1">
      <c r="B35" s="17" t="s">
        <v>98</v>
      </c>
      <c r="C35" s="14"/>
      <c r="D35"/>
      <c r="E35"/>
      <c r="F35"/>
      <c r="G35"/>
      <c r="H35"/>
      <c r="I35"/>
      <c r="K35" s="4" t="str">
        <f t="shared" si="0"/>
        <v>Keine Eingabe!</v>
      </c>
    </row>
    <row r="36" spans="2:11" ht="27" customHeight="1" hidden="1">
      <c r="B36" s="17" t="s">
        <v>103</v>
      </c>
      <c r="C36" s="14"/>
      <c r="D36"/>
      <c r="E36"/>
      <c r="F36"/>
      <c r="G36"/>
      <c r="H36"/>
      <c r="I36"/>
      <c r="K36" s="4" t="str">
        <f t="shared" si="0"/>
        <v>Keine Eingabe!</v>
      </c>
    </row>
    <row r="37" spans="2:11" ht="27" customHeight="1" hidden="1">
      <c r="B37" s="17" t="s">
        <v>108</v>
      </c>
      <c r="C37" s="14"/>
      <c r="D37"/>
      <c r="E37"/>
      <c r="F37"/>
      <c r="G37"/>
      <c r="H37"/>
      <c r="I37"/>
      <c r="K37" s="4" t="str">
        <f t="shared" si="0"/>
        <v>Keine Eingabe!</v>
      </c>
    </row>
    <row r="38" spans="2:11" ht="27" customHeight="1" hidden="1">
      <c r="B38" s="17" t="s">
        <v>113</v>
      </c>
      <c r="C38" s="14"/>
      <c r="D38"/>
      <c r="E38"/>
      <c r="F38"/>
      <c r="G38"/>
      <c r="H38"/>
      <c r="I38"/>
      <c r="K38" s="4" t="str">
        <f t="shared" si="0"/>
        <v>Keine Eingabe!</v>
      </c>
    </row>
    <row r="39" spans="2:11" ht="14.25" customHeight="1" hidden="1">
      <c r="B39" s="19"/>
      <c r="C39" s="14"/>
      <c r="D39"/>
      <c r="E39"/>
      <c r="F39"/>
      <c r="G39"/>
      <c r="H39"/>
      <c r="I39"/>
      <c r="K39" s="4"/>
    </row>
    <row r="40" spans="2:11" ht="27" customHeight="1" hidden="1">
      <c r="B40" s="20" t="s">
        <v>6</v>
      </c>
      <c r="C40" s="14"/>
      <c r="D40"/>
      <c r="E40"/>
      <c r="F40"/>
      <c r="G40"/>
      <c r="H40"/>
      <c r="I40"/>
      <c r="K40" s="4"/>
    </row>
    <row r="41" spans="2:11" ht="27" customHeight="1" hidden="1">
      <c r="B41" s="21" t="s">
        <v>25</v>
      </c>
      <c r="C41" s="14"/>
      <c r="D41"/>
      <c r="E41"/>
      <c r="F41"/>
      <c r="G41"/>
      <c r="H41"/>
      <c r="I41"/>
      <c r="K41" s="4" t="str">
        <f t="shared" si="0"/>
        <v>Keine Eingabe!</v>
      </c>
    </row>
    <row r="42" spans="2:11" ht="27" customHeight="1" hidden="1">
      <c r="B42" s="21" t="s">
        <v>74</v>
      </c>
      <c r="C42" s="14"/>
      <c r="D42"/>
      <c r="E42"/>
      <c r="F42"/>
      <c r="G42"/>
      <c r="H42"/>
      <c r="I42"/>
      <c r="K42" s="4" t="str">
        <f t="shared" si="0"/>
        <v>Keine Eingabe!</v>
      </c>
    </row>
    <row r="43" spans="2:11" ht="27" customHeight="1" hidden="1">
      <c r="B43" s="21" t="s">
        <v>79</v>
      </c>
      <c r="C43" s="14"/>
      <c r="D43"/>
      <c r="E43"/>
      <c r="F43"/>
      <c r="G43"/>
      <c r="H43"/>
      <c r="I43"/>
      <c r="K43" s="4" t="str">
        <f t="shared" si="0"/>
        <v>Keine Eingabe!</v>
      </c>
    </row>
    <row r="44" spans="2:11" ht="27" customHeight="1" hidden="1">
      <c r="B44" s="21" t="s">
        <v>84</v>
      </c>
      <c r="C44" s="14"/>
      <c r="D44"/>
      <c r="E44"/>
      <c r="F44"/>
      <c r="G44"/>
      <c r="H44"/>
      <c r="I44"/>
      <c r="K44" s="4" t="str">
        <f t="shared" si="0"/>
        <v>Keine Eingabe!</v>
      </c>
    </row>
    <row r="45" spans="2:11" ht="27" customHeight="1" hidden="1">
      <c r="B45" s="17" t="s">
        <v>89</v>
      </c>
      <c r="C45" s="14"/>
      <c r="D45"/>
      <c r="E45"/>
      <c r="F45"/>
      <c r="G45"/>
      <c r="H45"/>
      <c r="I45"/>
      <c r="K45" s="4" t="str">
        <f t="shared" si="0"/>
        <v>Keine Eingabe!</v>
      </c>
    </row>
    <row r="46" spans="2:11" ht="14.25" customHeight="1" hidden="1">
      <c r="B46" s="19"/>
      <c r="C46" s="14"/>
      <c r="D46"/>
      <c r="E46"/>
      <c r="F46"/>
      <c r="G46"/>
      <c r="H46"/>
      <c r="I46"/>
      <c r="K46" s="4"/>
    </row>
    <row r="47" spans="2:11" ht="27" customHeight="1" hidden="1">
      <c r="B47" s="20" t="s">
        <v>7</v>
      </c>
      <c r="C47" s="14"/>
      <c r="D47"/>
      <c r="E47"/>
      <c r="F47"/>
      <c r="G47"/>
      <c r="H47"/>
      <c r="I47"/>
      <c r="K47" s="4"/>
    </row>
    <row r="48" spans="2:11" ht="27" customHeight="1" hidden="1">
      <c r="B48" s="17" t="s">
        <v>94</v>
      </c>
      <c r="C48" s="14"/>
      <c r="D48"/>
      <c r="E48"/>
      <c r="F48"/>
      <c r="G48"/>
      <c r="H48"/>
      <c r="I48"/>
      <c r="K48" s="4" t="str">
        <f t="shared" si="0"/>
        <v>Keine Eingabe!</v>
      </c>
    </row>
    <row r="49" spans="2:11" ht="27" customHeight="1" hidden="1">
      <c r="B49" s="17" t="s">
        <v>99</v>
      </c>
      <c r="C49" s="14"/>
      <c r="D49"/>
      <c r="E49"/>
      <c r="F49"/>
      <c r="G49"/>
      <c r="H49"/>
      <c r="I49"/>
      <c r="K49" s="4" t="str">
        <f t="shared" si="0"/>
        <v>Keine Eingabe!</v>
      </c>
    </row>
    <row r="50" spans="2:11" ht="27" customHeight="1" hidden="1">
      <c r="B50" s="17" t="s">
        <v>104</v>
      </c>
      <c r="C50" s="14"/>
      <c r="D50"/>
      <c r="E50"/>
      <c r="F50"/>
      <c r="G50"/>
      <c r="H50"/>
      <c r="I50"/>
      <c r="K50" s="4" t="str">
        <f t="shared" si="0"/>
        <v>Keine Eingabe!</v>
      </c>
    </row>
    <row r="51" spans="2:11" ht="27" customHeight="1" hidden="1">
      <c r="B51" s="17" t="s">
        <v>109</v>
      </c>
      <c r="C51" s="14"/>
      <c r="D51"/>
      <c r="E51"/>
      <c r="F51"/>
      <c r="G51"/>
      <c r="H51"/>
      <c r="I51"/>
      <c r="K51" s="4" t="str">
        <f t="shared" si="0"/>
        <v>Keine Eingabe!</v>
      </c>
    </row>
    <row r="52" spans="2:11" ht="27" customHeight="1" hidden="1">
      <c r="B52" s="17" t="s">
        <v>114</v>
      </c>
      <c r="C52" s="14"/>
      <c r="D52"/>
      <c r="E52"/>
      <c r="F52"/>
      <c r="G52"/>
      <c r="H52"/>
      <c r="I52"/>
      <c r="K52" s="4" t="str">
        <f t="shared" si="0"/>
        <v>Keine Eingabe!</v>
      </c>
    </row>
    <row r="53" spans="2:11" ht="15.75" customHeight="1" hidden="1">
      <c r="B53" s="19"/>
      <c r="C53" s="14"/>
      <c r="D53"/>
      <c r="E53"/>
      <c r="F53"/>
      <c r="G53"/>
      <c r="H53"/>
      <c r="I53"/>
      <c r="K53" s="4"/>
    </row>
    <row r="54" spans="2:11" ht="27" customHeight="1" hidden="1">
      <c r="B54" s="20" t="s">
        <v>8</v>
      </c>
      <c r="C54" s="14"/>
      <c r="D54"/>
      <c r="E54"/>
      <c r="F54"/>
      <c r="G54"/>
      <c r="H54"/>
      <c r="I54"/>
      <c r="K54" s="4"/>
    </row>
    <row r="55" spans="2:11" ht="27" customHeight="1" hidden="1">
      <c r="B55" s="17" t="s">
        <v>70</v>
      </c>
      <c r="C55" s="14"/>
      <c r="D55"/>
      <c r="E55"/>
      <c r="F55"/>
      <c r="G55"/>
      <c r="H55"/>
      <c r="I55"/>
      <c r="K55" s="4" t="str">
        <f t="shared" si="0"/>
        <v>Keine Eingabe!</v>
      </c>
    </row>
    <row r="56" spans="2:11" ht="27" customHeight="1" hidden="1">
      <c r="B56" s="17" t="s">
        <v>75</v>
      </c>
      <c r="C56" s="14"/>
      <c r="D56"/>
      <c r="E56"/>
      <c r="F56"/>
      <c r="G56"/>
      <c r="H56"/>
      <c r="I56"/>
      <c r="K56" s="4" t="str">
        <f t="shared" si="0"/>
        <v>Keine Eingabe!</v>
      </c>
    </row>
    <row r="57" spans="2:11" ht="27" customHeight="1" hidden="1">
      <c r="B57" s="17" t="s">
        <v>80</v>
      </c>
      <c r="C57" s="14"/>
      <c r="D57"/>
      <c r="E57"/>
      <c r="F57"/>
      <c r="G57"/>
      <c r="H57"/>
      <c r="I57"/>
      <c r="K57" s="4" t="str">
        <f t="shared" si="0"/>
        <v>Keine Eingabe!</v>
      </c>
    </row>
    <row r="58" spans="2:11" ht="27" customHeight="1" hidden="1">
      <c r="B58" s="17" t="s">
        <v>85</v>
      </c>
      <c r="C58" s="14"/>
      <c r="D58"/>
      <c r="E58"/>
      <c r="F58"/>
      <c r="G58"/>
      <c r="H58"/>
      <c r="I58"/>
      <c r="K58" s="4" t="str">
        <f t="shared" si="0"/>
        <v>Keine Eingabe!</v>
      </c>
    </row>
    <row r="59" spans="2:11" ht="27" customHeight="1" hidden="1">
      <c r="B59" s="17" t="s">
        <v>90</v>
      </c>
      <c r="C59" s="14"/>
      <c r="D59"/>
      <c r="E59"/>
      <c r="F59"/>
      <c r="G59"/>
      <c r="H59"/>
      <c r="I59"/>
      <c r="K59" s="4" t="str">
        <f t="shared" si="0"/>
        <v>Keine Eingabe!</v>
      </c>
    </row>
    <row r="60" spans="2:11" ht="13.5" customHeight="1" hidden="1">
      <c r="B60" s="19"/>
      <c r="C60" s="14"/>
      <c r="D60"/>
      <c r="E60"/>
      <c r="F60"/>
      <c r="G60"/>
      <c r="H60"/>
      <c r="I60"/>
      <c r="K60" s="4"/>
    </row>
    <row r="61" spans="2:11" ht="27" customHeight="1" hidden="1">
      <c r="B61" s="20" t="s">
        <v>9</v>
      </c>
      <c r="C61" s="14"/>
      <c r="D61"/>
      <c r="E61"/>
      <c r="F61"/>
      <c r="G61"/>
      <c r="H61"/>
      <c r="I61"/>
      <c r="K61" s="4"/>
    </row>
    <row r="62" spans="2:11" ht="27" customHeight="1" hidden="1">
      <c r="B62" s="17" t="s">
        <v>95</v>
      </c>
      <c r="C62" s="14"/>
      <c r="D62"/>
      <c r="E62"/>
      <c r="F62"/>
      <c r="G62"/>
      <c r="H62"/>
      <c r="I62"/>
      <c r="K62" s="4" t="str">
        <f t="shared" si="0"/>
        <v>Keine Eingabe!</v>
      </c>
    </row>
    <row r="63" spans="2:11" ht="27" customHeight="1" hidden="1">
      <c r="B63" s="17" t="s">
        <v>100</v>
      </c>
      <c r="C63" s="14"/>
      <c r="D63"/>
      <c r="E63"/>
      <c r="F63"/>
      <c r="G63"/>
      <c r="H63"/>
      <c r="I63"/>
      <c r="K63" s="4" t="str">
        <f t="shared" si="0"/>
        <v>Keine Eingabe!</v>
      </c>
    </row>
    <row r="64" spans="2:11" ht="27" customHeight="1" hidden="1">
      <c r="B64" s="17" t="s">
        <v>105</v>
      </c>
      <c r="C64" s="14"/>
      <c r="D64"/>
      <c r="E64"/>
      <c r="F64"/>
      <c r="G64"/>
      <c r="H64"/>
      <c r="I64"/>
      <c r="K64" s="4" t="str">
        <f t="shared" si="0"/>
        <v>Keine Eingabe!</v>
      </c>
    </row>
    <row r="65" spans="2:11" ht="27" customHeight="1" hidden="1">
      <c r="B65" s="17" t="s">
        <v>110</v>
      </c>
      <c r="C65" s="14"/>
      <c r="D65"/>
      <c r="E65"/>
      <c r="F65"/>
      <c r="G65"/>
      <c r="H65"/>
      <c r="I65"/>
      <c r="K65" s="4" t="str">
        <f t="shared" si="0"/>
        <v>Keine Eingabe!</v>
      </c>
    </row>
    <row r="66" spans="2:11" ht="27" customHeight="1" hidden="1">
      <c r="B66" s="17" t="s">
        <v>115</v>
      </c>
      <c r="C66" s="14"/>
      <c r="D66"/>
      <c r="E66"/>
      <c r="F66"/>
      <c r="G66"/>
      <c r="H66"/>
      <c r="I66"/>
      <c r="K66" s="4" t="str">
        <f t="shared" si="0"/>
        <v>Keine Eingabe!</v>
      </c>
    </row>
    <row r="67" spans="2:11" ht="14.25" customHeight="1" hidden="1">
      <c r="B67" s="19"/>
      <c r="C67" s="14"/>
      <c r="D67"/>
      <c r="E67"/>
      <c r="F67"/>
      <c r="G67"/>
      <c r="H67"/>
      <c r="I67"/>
      <c r="K67" s="4"/>
    </row>
    <row r="68" spans="2:11" ht="27" customHeight="1" hidden="1">
      <c r="B68" s="22" t="s">
        <v>46</v>
      </c>
      <c r="C68" s="14"/>
      <c r="D68"/>
      <c r="E68"/>
      <c r="F68"/>
      <c r="G68"/>
      <c r="H68"/>
      <c r="I68"/>
      <c r="K68" s="4"/>
    </row>
    <row r="69" spans="2:11" ht="13.5" customHeight="1" hidden="1">
      <c r="B69" s="19"/>
      <c r="C69" s="14"/>
      <c r="D69"/>
      <c r="E69"/>
      <c r="F69"/>
      <c r="G69"/>
      <c r="H69"/>
      <c r="I69"/>
      <c r="K69" s="4"/>
    </row>
    <row r="70" spans="2:11" ht="27" customHeight="1" hidden="1">
      <c r="B70" s="20" t="s">
        <v>10</v>
      </c>
      <c r="C70" s="14"/>
      <c r="D70"/>
      <c r="E70"/>
      <c r="F70"/>
      <c r="G70"/>
      <c r="H70"/>
      <c r="I70"/>
      <c r="K70" s="4"/>
    </row>
    <row r="71" spans="2:11" ht="27" customHeight="1" hidden="1">
      <c r="B71" s="17" t="s">
        <v>71</v>
      </c>
      <c r="C71" s="14"/>
      <c r="D71"/>
      <c r="E71"/>
      <c r="F71"/>
      <c r="G71"/>
      <c r="H71"/>
      <c r="I71"/>
      <c r="K71" s="4" t="str">
        <f t="shared" si="0"/>
        <v>Keine Eingabe!</v>
      </c>
    </row>
    <row r="72" spans="2:11" ht="27" customHeight="1" hidden="1">
      <c r="B72" s="17" t="s">
        <v>76</v>
      </c>
      <c r="C72" s="14"/>
      <c r="D72"/>
      <c r="E72"/>
      <c r="F72"/>
      <c r="G72"/>
      <c r="H72"/>
      <c r="I72"/>
      <c r="K72" s="4" t="str">
        <f t="shared" si="0"/>
        <v>Keine Eingabe!</v>
      </c>
    </row>
    <row r="73" spans="2:11" ht="27" customHeight="1" hidden="1">
      <c r="B73" s="17" t="s">
        <v>81</v>
      </c>
      <c r="C73" s="14"/>
      <c r="D73"/>
      <c r="E73"/>
      <c r="F73"/>
      <c r="G73"/>
      <c r="H73"/>
      <c r="I73"/>
      <c r="K73" s="4" t="str">
        <f t="shared" si="0"/>
        <v>Keine Eingabe!</v>
      </c>
    </row>
    <row r="74" spans="2:11" ht="27" customHeight="1" hidden="1">
      <c r="B74" s="17" t="s">
        <v>86</v>
      </c>
      <c r="C74" s="14"/>
      <c r="D74"/>
      <c r="E74"/>
      <c r="F74"/>
      <c r="G74"/>
      <c r="H74"/>
      <c r="I74"/>
      <c r="K74" s="4" t="str">
        <f t="shared" si="0"/>
        <v>Keine Eingabe!</v>
      </c>
    </row>
    <row r="75" spans="2:11" ht="27" customHeight="1" hidden="1">
      <c r="B75" s="17" t="s">
        <v>91</v>
      </c>
      <c r="C75" s="14"/>
      <c r="D75"/>
      <c r="E75"/>
      <c r="F75"/>
      <c r="G75"/>
      <c r="H75"/>
      <c r="I75"/>
      <c r="K75" s="4" t="str">
        <f t="shared" si="0"/>
        <v>Keine Eingabe!</v>
      </c>
    </row>
    <row r="76" spans="2:11" ht="13.5" customHeight="1" hidden="1">
      <c r="B76" s="19"/>
      <c r="C76" s="14"/>
      <c r="D76"/>
      <c r="E76"/>
      <c r="F76"/>
      <c r="G76"/>
      <c r="H76"/>
      <c r="I76"/>
      <c r="K76" s="4"/>
    </row>
    <row r="77" spans="2:11" ht="27" customHeight="1" hidden="1">
      <c r="B77" s="20" t="s">
        <v>11</v>
      </c>
      <c r="C77" s="14"/>
      <c r="D77"/>
      <c r="E77"/>
      <c r="F77"/>
      <c r="G77"/>
      <c r="H77"/>
      <c r="I77"/>
      <c r="K77" s="4"/>
    </row>
    <row r="78" spans="2:11" ht="27" customHeight="1" hidden="1">
      <c r="B78" s="17" t="s">
        <v>96</v>
      </c>
      <c r="C78" s="14"/>
      <c r="D78"/>
      <c r="E78"/>
      <c r="F78"/>
      <c r="G78"/>
      <c r="H78"/>
      <c r="I78"/>
      <c r="K78" s="4" t="str">
        <f t="shared" si="0"/>
        <v>Keine Eingabe!</v>
      </c>
    </row>
    <row r="79" spans="2:11" ht="27" customHeight="1" hidden="1">
      <c r="B79" s="17" t="s">
        <v>101</v>
      </c>
      <c r="C79" s="14"/>
      <c r="D79"/>
      <c r="E79"/>
      <c r="F79"/>
      <c r="G79"/>
      <c r="H79"/>
      <c r="I79"/>
      <c r="K79" s="4" t="str">
        <f t="shared" si="0"/>
        <v>Keine Eingabe!</v>
      </c>
    </row>
    <row r="80" spans="2:11" ht="27" customHeight="1" hidden="1">
      <c r="B80" s="17" t="s">
        <v>106</v>
      </c>
      <c r="C80" s="14"/>
      <c r="D80"/>
      <c r="E80"/>
      <c r="F80"/>
      <c r="G80"/>
      <c r="H80"/>
      <c r="I80"/>
      <c r="K80" s="4" t="str">
        <f t="shared" si="0"/>
        <v>Keine Eingabe!</v>
      </c>
    </row>
    <row r="81" spans="2:11" ht="27" customHeight="1" hidden="1">
      <c r="B81" s="17" t="s">
        <v>111</v>
      </c>
      <c r="C81" s="14"/>
      <c r="D81"/>
      <c r="E81"/>
      <c r="F81"/>
      <c r="G81"/>
      <c r="H81"/>
      <c r="I81"/>
      <c r="K81" s="4" t="str">
        <f t="shared" si="0"/>
        <v>Keine Eingabe!</v>
      </c>
    </row>
    <row r="82" spans="2:11" ht="27" customHeight="1" hidden="1">
      <c r="B82" s="17" t="s">
        <v>116</v>
      </c>
      <c r="C82" s="14"/>
      <c r="D82"/>
      <c r="E82"/>
      <c r="F82"/>
      <c r="G82"/>
      <c r="H82"/>
      <c r="I82"/>
      <c r="K82" s="4" t="str">
        <f t="shared" si="0"/>
        <v>Keine Eingabe!</v>
      </c>
    </row>
    <row r="83" spans="2:11" ht="13.5" customHeight="1" hidden="1">
      <c r="B83" s="19"/>
      <c r="C83" s="14"/>
      <c r="D83"/>
      <c r="E83"/>
      <c r="F83"/>
      <c r="G83"/>
      <c r="H83"/>
      <c r="I83"/>
      <c r="K83" s="4"/>
    </row>
    <row r="84" spans="2:11" ht="27" customHeight="1" hidden="1">
      <c r="B84" s="22" t="s">
        <v>12</v>
      </c>
      <c r="C84" s="14"/>
      <c r="D84"/>
      <c r="E84"/>
      <c r="F84"/>
      <c r="G84"/>
      <c r="H84"/>
      <c r="I84"/>
      <c r="K84" s="4"/>
    </row>
    <row r="85" spans="2:11" ht="12.75" customHeight="1" hidden="1">
      <c r="B85" s="19"/>
      <c r="C85" s="14"/>
      <c r="D85"/>
      <c r="E85"/>
      <c r="F85"/>
      <c r="G85"/>
      <c r="H85"/>
      <c r="I85"/>
      <c r="K85" s="4"/>
    </row>
    <row r="86" spans="2:11" ht="27" customHeight="1" hidden="1">
      <c r="B86" s="20" t="s">
        <v>13</v>
      </c>
      <c r="C86" s="14"/>
      <c r="D86"/>
      <c r="E86"/>
      <c r="F86"/>
      <c r="G86"/>
      <c r="H86"/>
      <c r="I86"/>
      <c r="K86" s="4"/>
    </row>
    <row r="87" spans="2:11" ht="27" customHeight="1" hidden="1">
      <c r="B87" s="17" t="s">
        <v>72</v>
      </c>
      <c r="C87" s="14"/>
      <c r="D87"/>
      <c r="E87"/>
      <c r="F87"/>
      <c r="G87"/>
      <c r="H87"/>
      <c r="I87"/>
      <c r="K87" s="4" t="str">
        <f t="shared" si="0"/>
        <v>Keine Eingabe!</v>
      </c>
    </row>
    <row r="88" spans="2:11" ht="27" customHeight="1" hidden="1">
      <c r="B88" s="17" t="s">
        <v>77</v>
      </c>
      <c r="C88" s="14"/>
      <c r="D88"/>
      <c r="E88"/>
      <c r="F88"/>
      <c r="G88"/>
      <c r="H88"/>
      <c r="I88"/>
      <c r="K88" s="4" t="str">
        <f t="shared" si="0"/>
        <v>Keine Eingabe!</v>
      </c>
    </row>
    <row r="89" spans="2:11" ht="27" customHeight="1" hidden="1">
      <c r="B89" s="17" t="s">
        <v>82</v>
      </c>
      <c r="C89" s="14"/>
      <c r="D89"/>
      <c r="E89"/>
      <c r="F89"/>
      <c r="G89"/>
      <c r="H89"/>
      <c r="I89"/>
      <c r="K89" s="4" t="str">
        <f t="shared" si="0"/>
        <v>Keine Eingabe!</v>
      </c>
    </row>
    <row r="90" spans="2:11" ht="27" customHeight="1" hidden="1">
      <c r="B90" s="17" t="s">
        <v>87</v>
      </c>
      <c r="C90" s="14"/>
      <c r="D90"/>
      <c r="E90"/>
      <c r="F90"/>
      <c r="G90"/>
      <c r="H90"/>
      <c r="I90"/>
      <c r="K90" s="4" t="str">
        <f t="shared" si="0"/>
        <v>Keine Eingabe!</v>
      </c>
    </row>
    <row r="91" spans="2:11" ht="27" customHeight="1" hidden="1">
      <c r="B91" s="17" t="s">
        <v>92</v>
      </c>
      <c r="C91" s="14"/>
      <c r="D91"/>
      <c r="E91"/>
      <c r="F91"/>
      <c r="G91"/>
      <c r="H91"/>
      <c r="I91"/>
      <c r="K91" s="4" t="str">
        <f t="shared" si="0"/>
        <v>Keine Eingabe!</v>
      </c>
    </row>
    <row r="92" spans="2:11" ht="13.5" customHeight="1" hidden="1">
      <c r="B92" s="19"/>
      <c r="C92" s="14"/>
      <c r="D92"/>
      <c r="E92"/>
      <c r="F92"/>
      <c r="G92"/>
      <c r="H92"/>
      <c r="I92"/>
      <c r="K92" s="4"/>
    </row>
    <row r="93" spans="2:11" ht="27" customHeight="1" hidden="1">
      <c r="B93" s="20" t="s">
        <v>14</v>
      </c>
      <c r="C93" s="14"/>
      <c r="D93"/>
      <c r="E93"/>
      <c r="F93"/>
      <c r="G93"/>
      <c r="H93"/>
      <c r="I93"/>
      <c r="K93" s="4"/>
    </row>
    <row r="94" spans="2:11" ht="27" customHeight="1" hidden="1">
      <c r="B94" s="17" t="s">
        <v>97</v>
      </c>
      <c r="C94" s="14"/>
      <c r="D94"/>
      <c r="E94"/>
      <c r="F94"/>
      <c r="G94"/>
      <c r="H94"/>
      <c r="I94"/>
      <c r="K94" s="4" t="str">
        <f>IF(D94="nicht",1,(IF(E94="kaum",2,(IF(F94="etwas",3,IF(G94="deutlich",4,(IF(H94="stark",5,(IF(I94="vollständig",6,(IF(D94="","Keine Eingabe!"))))))))))))</f>
        <v>Keine Eingabe!</v>
      </c>
    </row>
    <row r="95" spans="2:11" ht="27" customHeight="1" hidden="1">
      <c r="B95" s="17" t="s">
        <v>102</v>
      </c>
      <c r="C95" s="14"/>
      <c r="D95"/>
      <c r="E95"/>
      <c r="F95"/>
      <c r="G95"/>
      <c r="H95"/>
      <c r="I95"/>
      <c r="K95" s="4" t="str">
        <f>IF(D95="nicht",1,(IF(E95="kaum",2,(IF(F95="etwas",3,IF(G95="deutlich",4,(IF(H95="stark",5,(IF(I95="vollständig",6,(IF(D95="","Keine Eingabe!"))))))))))))</f>
        <v>Keine Eingabe!</v>
      </c>
    </row>
    <row r="96" spans="2:11" ht="27" customHeight="1" hidden="1">
      <c r="B96" s="17" t="s">
        <v>107</v>
      </c>
      <c r="C96" s="14"/>
      <c r="D96"/>
      <c r="E96"/>
      <c r="F96"/>
      <c r="G96"/>
      <c r="H96"/>
      <c r="I96"/>
      <c r="K96" s="4" t="str">
        <f>IF(D96="nicht",1,(IF(E96="kaum",2,(IF(F96="etwas",3,IF(G96="deutlich",4,(IF(H96="stark",5,(IF(I96="vollständig",6,(IF(D96="","Keine Eingabe!"))))))))))))</f>
        <v>Keine Eingabe!</v>
      </c>
    </row>
    <row r="97" spans="2:11" ht="27" customHeight="1" hidden="1">
      <c r="B97" s="17" t="s">
        <v>112</v>
      </c>
      <c r="C97" s="14"/>
      <c r="D97"/>
      <c r="E97"/>
      <c r="F97"/>
      <c r="G97"/>
      <c r="H97"/>
      <c r="I97"/>
      <c r="K97" s="4" t="str">
        <f>IF(D97="nicht",1,(IF(E97="kaum",2,(IF(F97="etwas",3,IF(G97="deutlich",4,(IF(H97="stark",5,(IF(I97="vollständig",6,(IF(D97="","Keine Eingabe!"))))))))))))</f>
        <v>Keine Eingabe!</v>
      </c>
    </row>
    <row r="98" spans="2:11" ht="27" customHeight="1" hidden="1">
      <c r="B98" s="17" t="s">
        <v>117</v>
      </c>
      <c r="C98" s="14"/>
      <c r="D98"/>
      <c r="E98"/>
      <c r="F98"/>
      <c r="G98"/>
      <c r="H98"/>
      <c r="I98"/>
      <c r="K98" s="4" t="str">
        <f>IF(D98="nicht",1,(IF(E98="kaum",2,(IF(F98="etwas",3,IF(G98="deutlich",4,(IF(H98="stark",5,(IF(I98="vollständig",6,(IF(D98="","Keine Eingabe!"))))))))))))</f>
        <v>Keine Eingabe!</v>
      </c>
    </row>
    <row r="99" spans="2:11" ht="14.25" customHeight="1" hidden="1">
      <c r="B99" s="11"/>
      <c r="C99" s="14"/>
      <c r="D99" s="14"/>
      <c r="E99" s="23"/>
      <c r="F99" s="23"/>
      <c r="G99" s="23"/>
      <c r="H99" s="23"/>
      <c r="I99" s="23"/>
      <c r="J99" s="23"/>
      <c r="K99" s="4"/>
    </row>
    <row r="100" spans="2:11" ht="15.75" customHeight="1" hidden="1">
      <c r="B100" s="11"/>
      <c r="C100" s="24"/>
      <c r="D100" s="14"/>
      <c r="E100" s="23"/>
      <c r="F100" s="23"/>
      <c r="G100" s="23"/>
      <c r="H100" s="23"/>
      <c r="I100" s="23"/>
      <c r="J100" s="23"/>
      <c r="K100" s="4"/>
    </row>
    <row r="101" spans="2:11" ht="28.5" customHeight="1">
      <c r="B101" s="14"/>
      <c r="C101" s="14"/>
      <c r="D101" s="25"/>
      <c r="E101" s="4"/>
      <c r="F101" s="4"/>
      <c r="G101" s="4"/>
      <c r="H101" s="4"/>
      <c r="I101" s="4"/>
      <c r="J101" s="4"/>
      <c r="K101" s="4"/>
    </row>
    <row r="102" spans="2:11" ht="16.5" customHeight="1">
      <c r="B102" s="99" t="s">
        <v>133</v>
      </c>
      <c r="C102" s="12"/>
      <c r="D102" s="4"/>
      <c r="E102" s="4"/>
      <c r="F102" s="4"/>
      <c r="G102" s="4"/>
      <c r="H102" s="4"/>
      <c r="I102" s="26"/>
      <c r="J102" s="26"/>
      <c r="K102" s="4"/>
    </row>
    <row r="103" spans="2:11" ht="16.5" customHeight="1">
      <c r="B103" s="100"/>
      <c r="C103" s="63" t="s">
        <v>134</v>
      </c>
      <c r="D103" s="62" t="s">
        <v>141</v>
      </c>
      <c r="E103" s="63" t="s">
        <v>135</v>
      </c>
      <c r="F103" s="4"/>
      <c r="G103" s="4"/>
      <c r="H103" s="4"/>
      <c r="I103" s="4"/>
      <c r="J103" s="4"/>
      <c r="K103" s="4"/>
    </row>
    <row r="104" spans="2:11" ht="18" customHeight="1">
      <c r="B104" s="101" t="s">
        <v>167</v>
      </c>
      <c r="C104" s="62">
        <f>COUNTIF(I27:I98,"vollständig")</f>
        <v>0</v>
      </c>
      <c r="D104" s="62">
        <v>10</v>
      </c>
      <c r="E104" s="62">
        <f>COUNTIF(I27:I98,"vollständig")*D104</f>
        <v>0</v>
      </c>
      <c r="F104" s="4"/>
      <c r="G104" s="4"/>
      <c r="H104" s="4"/>
      <c r="I104" s="4"/>
      <c r="J104" s="4"/>
      <c r="K104" s="4"/>
    </row>
    <row r="105" spans="2:11" ht="18" customHeight="1">
      <c r="B105" s="101" t="s">
        <v>161</v>
      </c>
      <c r="C105" s="62">
        <f>COUNTIF(H27:H98,"stark")</f>
        <v>0</v>
      </c>
      <c r="D105" s="62">
        <v>8</v>
      </c>
      <c r="E105" s="62">
        <f>COUNTIF(H27:H98,"stark")*D105</f>
        <v>0</v>
      </c>
      <c r="F105" s="4"/>
      <c r="G105" s="4"/>
      <c r="H105" s="4"/>
      <c r="I105" s="4"/>
      <c r="J105" s="4"/>
      <c r="K105" s="4"/>
    </row>
    <row r="106" spans="2:11" ht="18" customHeight="1">
      <c r="B106" s="101" t="s">
        <v>168</v>
      </c>
      <c r="C106" s="62">
        <f>COUNTIF(G27:G98,"deutlich")</f>
        <v>0</v>
      </c>
      <c r="D106" s="62">
        <v>6</v>
      </c>
      <c r="E106" s="62">
        <f>COUNTIF(G27:G98,"deutlich")*D106</f>
        <v>0</v>
      </c>
      <c r="F106" s="4"/>
      <c r="G106" s="4"/>
      <c r="H106" s="4"/>
      <c r="I106" s="4"/>
      <c r="J106" s="4"/>
      <c r="K106" s="4"/>
    </row>
    <row r="107" spans="2:11" ht="18" customHeight="1">
      <c r="B107" s="101" t="s">
        <v>169</v>
      </c>
      <c r="C107" s="62">
        <f>COUNTIF(F27:F98,"etwas")</f>
        <v>0</v>
      </c>
      <c r="D107" s="62">
        <v>4</v>
      </c>
      <c r="E107" s="62">
        <f>COUNTIF(F27:F98,"etwas")*D107</f>
        <v>0</v>
      </c>
      <c r="F107" s="4"/>
      <c r="G107" s="4"/>
      <c r="H107" s="4"/>
      <c r="I107" s="4"/>
      <c r="J107" s="4"/>
      <c r="K107" s="4"/>
    </row>
    <row r="108" spans="2:11" ht="18" customHeight="1">
      <c r="B108" s="101" t="s">
        <v>164</v>
      </c>
      <c r="C108" s="62">
        <f>COUNTIF(E27:E98,"kaum")</f>
        <v>0</v>
      </c>
      <c r="D108" s="62">
        <v>2</v>
      </c>
      <c r="E108" s="62">
        <f>COUNTIF(E27:E98,"kaum")*D108</f>
        <v>0</v>
      </c>
      <c r="F108" s="4"/>
      <c r="G108" s="4"/>
      <c r="H108" s="4"/>
      <c r="I108" s="4"/>
      <c r="J108" s="4"/>
      <c r="K108" s="4"/>
    </row>
    <row r="109" spans="2:11" ht="18" customHeight="1">
      <c r="B109" s="101" t="s">
        <v>165</v>
      </c>
      <c r="C109" s="62">
        <f>COUNTIF(D27:D98,"nicht")</f>
        <v>0</v>
      </c>
      <c r="D109" s="62">
        <v>1</v>
      </c>
      <c r="E109" s="62">
        <f>COUNTIF(D27:D98,"nicht")</f>
        <v>0</v>
      </c>
      <c r="F109" s="4"/>
      <c r="G109" s="4"/>
      <c r="H109" s="4"/>
      <c r="I109" s="4"/>
      <c r="J109" s="4"/>
      <c r="K109" s="4"/>
    </row>
    <row r="110" spans="2:11" ht="14.25" customHeight="1">
      <c r="B110" s="102"/>
      <c r="C110" s="69"/>
      <c r="D110" s="69"/>
      <c r="E110" s="64"/>
      <c r="F110" s="4"/>
      <c r="G110" s="4"/>
      <c r="H110" s="4"/>
      <c r="I110" s="4"/>
      <c r="J110" s="4"/>
      <c r="K110" s="4"/>
    </row>
    <row r="111" spans="2:11" ht="16.5" customHeight="1">
      <c r="B111" s="68" t="s">
        <v>136</v>
      </c>
      <c r="C111" s="62">
        <f>SUM(C104:C109)</f>
        <v>0</v>
      </c>
      <c r="D111" s="64"/>
      <c r="E111" s="62">
        <f>SUM(E104:E109)</f>
        <v>0</v>
      </c>
      <c r="F111" s="4"/>
      <c r="G111" s="4"/>
      <c r="H111" s="4"/>
      <c r="I111" s="4"/>
      <c r="J111" s="4"/>
      <c r="K111" s="4"/>
    </row>
    <row r="112" spans="2:5" ht="13.5" customHeight="1">
      <c r="B112" s="52"/>
      <c r="C112" s="52"/>
      <c r="D112" s="52"/>
      <c r="E112" s="52"/>
    </row>
    <row r="113" ht="18.75" customHeight="1" hidden="1"/>
    <row r="114" ht="13.5" customHeight="1" hidden="1"/>
    <row r="115" ht="11.25" customHeight="1" hidden="1"/>
    <row r="116" spans="2:12" ht="27" customHeight="1" hidden="1">
      <c r="B116" s="30" t="s">
        <v>15</v>
      </c>
      <c r="D116" s="1" t="s">
        <v>127</v>
      </c>
      <c r="E116" s="1" t="s">
        <v>128</v>
      </c>
      <c r="F116" s="1" t="s">
        <v>129</v>
      </c>
      <c r="G116" s="1" t="s">
        <v>130</v>
      </c>
      <c r="H116" s="1" t="s">
        <v>131</v>
      </c>
      <c r="I116" s="1" t="s">
        <v>132</v>
      </c>
      <c r="J116" s="4"/>
      <c r="K116" s="31" t="s">
        <v>143</v>
      </c>
      <c r="L116" s="31" t="s">
        <v>142</v>
      </c>
    </row>
    <row r="117" spans="4:12" ht="15.75" customHeight="1" hidden="1">
      <c r="D117" s="33"/>
      <c r="E117" s="33"/>
      <c r="F117" s="33"/>
      <c r="G117" s="33"/>
      <c r="H117" s="33"/>
      <c r="I117" s="33"/>
      <c r="J117" s="45"/>
      <c r="K117" s="31"/>
      <c r="L117" s="31"/>
    </row>
    <row r="118" spans="2:12" ht="18" customHeight="1" hidden="1">
      <c r="B118" s="35" t="s">
        <v>118</v>
      </c>
      <c r="D118" s="31">
        <f>COUNTIF(Fremdeinschätzung!D$27:D$31,"nicht")</f>
        <v>0</v>
      </c>
      <c r="E118" s="31">
        <f>COUNTIF(Fremdeinschätzung!E$27:E$31,"kaum")</f>
        <v>0</v>
      </c>
      <c r="F118" s="31">
        <f>COUNTIF(Fremdeinschätzung!F$27:F$31,"etwas")</f>
        <v>0</v>
      </c>
      <c r="G118" s="31">
        <f>COUNTIF(Fremdeinschätzung!G$27:G$31,"deutlich")</f>
        <v>0</v>
      </c>
      <c r="H118" s="31">
        <f>COUNTIF(Fremdeinschätzung!H$27:H$31,"stark")</f>
        <v>0</v>
      </c>
      <c r="I118" s="31">
        <f>COUNTIF(Fremdeinschätzung!I$27:I$31,"vollständig")</f>
        <v>0</v>
      </c>
      <c r="J118" s="23"/>
      <c r="K118" s="31">
        <f>SUM(D118+E118*D$108+F118*D$107+G118*D$106+H118*D$105+I118*D$104)</f>
        <v>0</v>
      </c>
      <c r="L118" s="37">
        <f aca="true" t="shared" si="1" ref="L118:L123">AVERAGE((D118*1+E118*2+F118*3+G118*4+H118*5+I118*6)/5)</f>
        <v>0</v>
      </c>
    </row>
    <row r="119" spans="2:12" ht="18" customHeight="1" hidden="1">
      <c r="B119" s="35" t="s">
        <v>119</v>
      </c>
      <c r="D119" s="31">
        <f>COUNTIF(Fremdeinschätzung!D$34:D$38,"nicht")</f>
        <v>0</v>
      </c>
      <c r="E119" s="31">
        <f>COUNTIF(Fremdeinschätzung!E$34:E$38,"kaum")</f>
        <v>0</v>
      </c>
      <c r="F119" s="31">
        <f>COUNTIF(Fremdeinschätzung!F$34:F$38,"etwas")</f>
        <v>0</v>
      </c>
      <c r="G119" s="31">
        <f>COUNTIF(Fremdeinschätzung!G$34:G$38,"deutlich")</f>
        <v>0</v>
      </c>
      <c r="H119" s="31">
        <f>COUNTIF(Fremdeinschätzung!H$34:H$38,"stark")</f>
        <v>0</v>
      </c>
      <c r="I119" s="31">
        <f>COUNTIF(Fremdeinschätzung!I$34:I$38,"vollständig")</f>
        <v>0</v>
      </c>
      <c r="J119" s="23"/>
      <c r="K119" s="31">
        <f aca="true" t="shared" si="2" ref="K119:K133">SUM(D119+E119*D$108+F119*D$107+G119*D$106+H119*D$105+I119*D$104)</f>
        <v>0</v>
      </c>
      <c r="L119" s="37">
        <f t="shared" si="1"/>
        <v>0</v>
      </c>
    </row>
    <row r="120" spans="2:12" ht="18" customHeight="1" hidden="1">
      <c r="B120" s="35" t="s">
        <v>120</v>
      </c>
      <c r="D120" s="31">
        <f>COUNTIF(Fremdeinschätzung!D$41:D$45,"nicht")</f>
        <v>0</v>
      </c>
      <c r="E120" s="31">
        <f>COUNTIF(Fremdeinschätzung!E$41:E$45,"kaum")</f>
        <v>0</v>
      </c>
      <c r="F120" s="31">
        <f>COUNTIF(Fremdeinschätzung!F$41:F$45,"etwas")</f>
        <v>0</v>
      </c>
      <c r="G120" s="31">
        <f>COUNTIF(Fremdeinschätzung!G$41:G$45,"deutlich")</f>
        <v>0</v>
      </c>
      <c r="H120" s="31">
        <f>COUNTIF(Fremdeinschätzung!H$41:H$45,"stark")</f>
        <v>0</v>
      </c>
      <c r="I120" s="31">
        <f>COUNTIF(Fremdeinschätzung!I$41:I$45,"vollständig")</f>
        <v>0</v>
      </c>
      <c r="J120" s="23"/>
      <c r="K120" s="31">
        <f t="shared" si="2"/>
        <v>0</v>
      </c>
      <c r="L120" s="37">
        <f t="shared" si="1"/>
        <v>0</v>
      </c>
    </row>
    <row r="121" spans="2:12" ht="18" customHeight="1" hidden="1">
      <c r="B121" s="35" t="s">
        <v>140</v>
      </c>
      <c r="D121" s="31">
        <f>COUNTIF(Fremdeinschätzung!D$48:D$52,"nicht")</f>
        <v>0</v>
      </c>
      <c r="E121" s="31">
        <f>COUNTIF(Fremdeinschätzung!E$48:E$52,"kaum")</f>
        <v>0</v>
      </c>
      <c r="F121" s="31">
        <f>COUNTIF(Fremdeinschätzung!F$48:F$52,"etwas")</f>
        <v>0</v>
      </c>
      <c r="G121" s="31">
        <f>COUNTIF(Fremdeinschätzung!G$48:G$52,"deutlich")</f>
        <v>0</v>
      </c>
      <c r="H121" s="31">
        <f>COUNTIF(Fremdeinschätzung!H$48:H$52,"stark")</f>
        <v>0</v>
      </c>
      <c r="I121" s="31">
        <f>COUNTIF(Fremdeinschätzung!I$48:I$52,"vollständig")</f>
        <v>0</v>
      </c>
      <c r="J121" s="23"/>
      <c r="K121" s="31">
        <f t="shared" si="2"/>
        <v>0</v>
      </c>
      <c r="L121" s="37">
        <f t="shared" si="1"/>
        <v>0</v>
      </c>
    </row>
    <row r="122" spans="2:12" ht="18" customHeight="1" hidden="1">
      <c r="B122" s="35" t="s">
        <v>121</v>
      </c>
      <c r="D122" s="31">
        <f>COUNTIF(Fremdeinschätzung!D$55:D$59,"nicht")</f>
        <v>0</v>
      </c>
      <c r="E122" s="31">
        <f>COUNTIF(Fremdeinschätzung!E$55:E$59,"kaum")</f>
        <v>0</v>
      </c>
      <c r="F122" s="31">
        <f>COUNTIF(Fremdeinschätzung!F$55:F$59,"etwas")</f>
        <v>0</v>
      </c>
      <c r="G122" s="31">
        <f>COUNTIF(Fremdeinschätzung!G$55:G$59,"deutlich")</f>
        <v>0</v>
      </c>
      <c r="H122" s="31">
        <f>COUNTIF(Fremdeinschätzung!H$55:H$59,"stark")</f>
        <v>0</v>
      </c>
      <c r="I122" s="31">
        <f>COUNTIF(Fremdeinschätzung!I$55:I$59,"vollständig")</f>
        <v>0</v>
      </c>
      <c r="J122" s="23"/>
      <c r="K122" s="31">
        <f t="shared" si="2"/>
        <v>0</v>
      </c>
      <c r="L122" s="37">
        <f t="shared" si="1"/>
        <v>0</v>
      </c>
    </row>
    <row r="123" spans="2:12" ht="18" customHeight="1" hidden="1">
      <c r="B123" s="35" t="s">
        <v>122</v>
      </c>
      <c r="D123" s="31">
        <f>COUNTIF(Fremdeinschätzung!D$62:D$66,"nicht")</f>
        <v>0</v>
      </c>
      <c r="E123" s="31">
        <f>COUNTIF(Fremdeinschätzung!E$62:E$66,"kaum")</f>
        <v>0</v>
      </c>
      <c r="F123" s="31">
        <f>COUNTIF(Fremdeinschätzung!F$62:F$66,"etwas")</f>
        <v>0</v>
      </c>
      <c r="G123" s="31">
        <f>COUNTIF(Fremdeinschätzung!G$62:G$66,"deutlich")</f>
        <v>0</v>
      </c>
      <c r="H123" s="31">
        <f>COUNTIF(Fremdeinschätzung!H$62:H$66,"stark")</f>
        <v>0</v>
      </c>
      <c r="I123" s="31">
        <f>COUNTIF(Fremdeinschätzung!I$62:I$66,"vollständig")</f>
        <v>0</v>
      </c>
      <c r="J123" s="23"/>
      <c r="K123" s="31">
        <f t="shared" si="2"/>
        <v>0</v>
      </c>
      <c r="L123" s="37">
        <f t="shared" si="1"/>
        <v>0</v>
      </c>
    </row>
    <row r="124" spans="4:12" ht="18" customHeight="1" hidden="1">
      <c r="D124" s="31"/>
      <c r="E124" s="31"/>
      <c r="F124" s="31"/>
      <c r="G124" s="31"/>
      <c r="H124" s="31"/>
      <c r="I124" s="31"/>
      <c r="J124" s="23"/>
      <c r="K124" s="31"/>
      <c r="L124" s="31"/>
    </row>
    <row r="125" spans="2:12" ht="18" customHeight="1" hidden="1">
      <c r="B125" s="22" t="s">
        <v>46</v>
      </c>
      <c r="D125" s="31"/>
      <c r="E125" s="31"/>
      <c r="F125" s="31"/>
      <c r="G125" s="31"/>
      <c r="H125" s="31"/>
      <c r="I125" s="31"/>
      <c r="J125" s="23"/>
      <c r="K125" s="31"/>
      <c r="L125" s="31"/>
    </row>
    <row r="126" spans="4:12" ht="18" customHeight="1" hidden="1">
      <c r="D126" s="31"/>
      <c r="E126" s="31"/>
      <c r="F126" s="31"/>
      <c r="G126" s="31"/>
      <c r="H126" s="31"/>
      <c r="I126" s="31"/>
      <c r="J126" s="23"/>
      <c r="K126" s="31"/>
      <c r="L126" s="31"/>
    </row>
    <row r="127" spans="2:12" ht="18" customHeight="1" hidden="1">
      <c r="B127" s="35" t="s">
        <v>123</v>
      </c>
      <c r="D127" s="31">
        <f>COUNTIF(Fremdeinschätzung!D$71:D$75,"nicht")</f>
        <v>0</v>
      </c>
      <c r="E127" s="31">
        <f>COUNTIF(Fremdeinschätzung!E$71:E$75,"kaum")</f>
        <v>0</v>
      </c>
      <c r="F127" s="31">
        <f>COUNTIF(Fremdeinschätzung!F$71:F$75,"etwas")</f>
        <v>0</v>
      </c>
      <c r="G127" s="31">
        <f>COUNTIF(Fremdeinschätzung!G$71:G$75,"deutlich")</f>
        <v>0</v>
      </c>
      <c r="H127" s="31">
        <f>COUNTIF(Fremdeinschätzung!H$71:H$75,"stark")</f>
        <v>0</v>
      </c>
      <c r="I127" s="31">
        <f>COUNTIF(Fremdeinschätzung!I$71:I$75,"vollständig")</f>
        <v>0</v>
      </c>
      <c r="J127" s="23"/>
      <c r="K127" s="31">
        <f t="shared" si="2"/>
        <v>0</v>
      </c>
      <c r="L127" s="37">
        <f>AVERAGE((D127*1+E127*2+F127*3+G127*4+H127*5+I127*6)/5)</f>
        <v>0</v>
      </c>
    </row>
    <row r="128" spans="2:12" ht="18" customHeight="1" hidden="1">
      <c r="B128" s="35" t="s">
        <v>124</v>
      </c>
      <c r="D128" s="31">
        <f>COUNTIF(Fremdeinschätzung!D$78:D$82,"nicht")</f>
        <v>0</v>
      </c>
      <c r="E128" s="31">
        <f>COUNTIF(Fremdeinschätzung!E$78:E$82,"kaum")</f>
        <v>0</v>
      </c>
      <c r="F128" s="31">
        <f>COUNTIF(Fremdeinschätzung!F$78:F$82,"etwas")</f>
        <v>0</v>
      </c>
      <c r="G128" s="31">
        <f>COUNTIF(Fremdeinschätzung!G$78:G$82,"deutlich")</f>
        <v>0</v>
      </c>
      <c r="H128" s="31">
        <f>COUNTIF(Fremdeinschätzung!H$78:H$82,"stark")</f>
        <v>0</v>
      </c>
      <c r="I128" s="31">
        <f>COUNTIF(Fremdeinschätzung!I$78:I$82,"vollständig")</f>
        <v>0</v>
      </c>
      <c r="J128" s="23"/>
      <c r="K128" s="31">
        <f t="shared" si="2"/>
        <v>0</v>
      </c>
      <c r="L128" s="37">
        <f>AVERAGE((D128*1+E128*2+F128*3+G128*4+H128*5+I128*6)/5)</f>
        <v>0</v>
      </c>
    </row>
    <row r="129" spans="4:12" ht="18" customHeight="1" hidden="1">
      <c r="D129" s="31"/>
      <c r="E129" s="31"/>
      <c r="F129" s="31"/>
      <c r="G129" s="31"/>
      <c r="H129" s="31"/>
      <c r="I129" s="31"/>
      <c r="J129" s="23"/>
      <c r="K129" s="31"/>
      <c r="L129" s="31"/>
    </row>
    <row r="130" spans="2:12" ht="18" customHeight="1" hidden="1">
      <c r="B130" s="22" t="s">
        <v>12</v>
      </c>
      <c r="D130" s="31"/>
      <c r="E130" s="31"/>
      <c r="F130" s="31"/>
      <c r="G130" s="31"/>
      <c r="H130" s="31"/>
      <c r="I130" s="31"/>
      <c r="J130" s="23"/>
      <c r="K130" s="31"/>
      <c r="L130" s="31"/>
    </row>
    <row r="131" spans="4:12" ht="18" customHeight="1" hidden="1">
      <c r="D131" s="31"/>
      <c r="E131" s="31"/>
      <c r="F131" s="31"/>
      <c r="G131" s="31"/>
      <c r="H131" s="31"/>
      <c r="I131" s="31"/>
      <c r="J131" s="23"/>
      <c r="K131" s="31"/>
      <c r="L131" s="31"/>
    </row>
    <row r="132" spans="2:12" ht="18" customHeight="1" hidden="1">
      <c r="B132" s="35" t="s">
        <v>125</v>
      </c>
      <c r="D132" s="31">
        <f>COUNTIF(Fremdeinschätzung!D$87:D$91,"nicht")</f>
        <v>0</v>
      </c>
      <c r="E132" s="31">
        <f>COUNTIF(Fremdeinschätzung!E$87:E$91,"kaum")</f>
        <v>0</v>
      </c>
      <c r="F132" s="31">
        <f>COUNTIF(Fremdeinschätzung!F$87:F$91,"etwas")</f>
        <v>0</v>
      </c>
      <c r="G132" s="31">
        <f>COUNTIF(Fremdeinschätzung!G$87:G$91,"deutlich")</f>
        <v>0</v>
      </c>
      <c r="H132" s="31">
        <f>COUNTIF(Fremdeinschätzung!H$87:H$91,"stark")</f>
        <v>0</v>
      </c>
      <c r="I132" s="31">
        <f>COUNTIF(Fremdeinschätzung!I$87:I$91,"vollständig")</f>
        <v>0</v>
      </c>
      <c r="J132" s="23"/>
      <c r="K132" s="31">
        <f t="shared" si="2"/>
        <v>0</v>
      </c>
      <c r="L132" s="37">
        <f>AVERAGE((D132*1+E132*2+F132*3+G132*4+H132*5+I132*6)/5)</f>
        <v>0</v>
      </c>
    </row>
    <row r="133" spans="2:12" ht="18" customHeight="1" hidden="1">
      <c r="B133" s="35" t="s">
        <v>126</v>
      </c>
      <c r="D133" s="31">
        <f>COUNTIF(Fremdeinschätzung!D$94:D$98,"nicht")</f>
        <v>0</v>
      </c>
      <c r="E133" s="31">
        <f>COUNTIF(Fremdeinschätzung!E$94:E$98,"kaum")</f>
        <v>0</v>
      </c>
      <c r="F133" s="31">
        <f>COUNTIF(Fremdeinschätzung!F$94:F$98,"etwas")</f>
        <v>0</v>
      </c>
      <c r="G133" s="31">
        <f>COUNTIF(Fremdeinschätzung!G$94:G$98,"deutlich")</f>
        <v>0</v>
      </c>
      <c r="H133" s="31">
        <f>COUNTIF(Fremdeinschätzung!H$94:H$98,"stark")</f>
        <v>0</v>
      </c>
      <c r="I133" s="31">
        <f>COUNTIF(Fremdeinschätzung!I$94:I$98,"vollständig")</f>
        <v>0</v>
      </c>
      <c r="J133" s="23"/>
      <c r="K133" s="31">
        <f t="shared" si="2"/>
        <v>0</v>
      </c>
      <c r="L133" s="37">
        <f>AVERAGE((D133*1+E133*2+F133*3+G133*4+H133*5+I133*6)/5)</f>
        <v>0</v>
      </c>
    </row>
    <row r="134" ht="27" customHeight="1" hidden="1"/>
    <row r="135" ht="27" customHeight="1" hidden="1"/>
    <row r="136" ht="27" customHeight="1" hidden="1"/>
    <row r="137" ht="27" customHeight="1" hidden="1"/>
    <row r="138" ht="27" customHeight="1" hidden="1"/>
    <row r="139" ht="27" customHeight="1" hidden="1"/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L90"/>
  <sheetViews>
    <sheetView workbookViewId="0" topLeftCell="A1">
      <selection activeCell="B61" sqref="B61"/>
    </sheetView>
  </sheetViews>
  <sheetFormatPr defaultColWidth="11.421875" defaultRowHeight="12.75"/>
  <cols>
    <col min="1" max="1" width="11.140625" style="5" customWidth="1"/>
    <col min="2" max="2" width="55.57421875" style="5" customWidth="1"/>
    <col min="3" max="3" width="4.28125" style="5" customWidth="1"/>
    <col min="4" max="4" width="3.8515625" style="5" customWidth="1"/>
    <col min="5" max="5" width="18.421875" style="5" customWidth="1"/>
    <col min="6" max="6" width="18.57421875" style="5" customWidth="1"/>
    <col min="7" max="7" width="16.7109375" style="5" customWidth="1"/>
    <col min="8" max="8" width="18.140625" style="5" customWidth="1"/>
    <col min="9" max="16384" width="11.421875" style="5" customWidth="1"/>
  </cols>
  <sheetData>
    <row r="1" spans="2:6" ht="154.5" customHeight="1">
      <c r="B1" s="11"/>
      <c r="C1" s="98" t="s">
        <v>144</v>
      </c>
      <c r="D1" s="11"/>
      <c r="E1" s="11"/>
      <c r="F1" s="11"/>
    </row>
    <row r="2" spans="2:6" ht="4.5" customHeight="1">
      <c r="B2" s="11"/>
      <c r="C2" s="67"/>
      <c r="D2" s="11"/>
      <c r="E2" s="11"/>
      <c r="F2" s="11"/>
    </row>
    <row r="3" spans="2:6" ht="18.75" customHeight="1">
      <c r="B3" s="11"/>
      <c r="C3" s="98" t="s">
        <v>145</v>
      </c>
      <c r="D3" s="11"/>
      <c r="E3" s="11"/>
      <c r="F3" s="11"/>
    </row>
    <row r="5" ht="9.75" customHeight="1"/>
    <row r="6" spans="2:7" ht="15.75">
      <c r="B6" s="51"/>
      <c r="C6" s="10" t="s">
        <v>146</v>
      </c>
      <c r="D6" s="51"/>
      <c r="E6" s="51"/>
      <c r="F6" s="51"/>
      <c r="G6" s="51"/>
    </row>
    <row r="8" spans="2:5" ht="23.25" customHeight="1">
      <c r="B8" s="122" t="s">
        <v>171</v>
      </c>
      <c r="C8" s="123"/>
      <c r="D8" s="123"/>
      <c r="E8" s="123"/>
    </row>
    <row r="9" spans="2:5" ht="13.5" customHeight="1">
      <c r="B9" s="70"/>
      <c r="C9" s="70"/>
      <c r="D9" s="70"/>
      <c r="E9" s="70"/>
    </row>
    <row r="10" ht="17.25" customHeight="1"/>
    <row r="11" spans="5:8" ht="23.25" customHeight="1">
      <c r="E11" s="71" t="s">
        <v>147</v>
      </c>
      <c r="H11" s="45"/>
    </row>
    <row r="12" spans="2:8" ht="23.25" customHeight="1">
      <c r="B12" s="94" t="s">
        <v>15</v>
      </c>
      <c r="E12" s="74" t="s">
        <v>138</v>
      </c>
      <c r="F12" s="74" t="s">
        <v>137</v>
      </c>
      <c r="G12" s="48"/>
      <c r="H12" s="54"/>
    </row>
    <row r="13" spans="4:8" ht="9" customHeight="1">
      <c r="D13" s="45"/>
      <c r="E13" s="72"/>
      <c r="F13" s="72"/>
      <c r="G13" s="59"/>
      <c r="H13" s="55"/>
    </row>
    <row r="14" spans="2:6" ht="23.25" customHeight="1">
      <c r="B14" s="76" t="s">
        <v>118</v>
      </c>
      <c r="C14" s="45"/>
      <c r="D14" s="45"/>
      <c r="E14" s="77">
        <f>InteressenprofilVB!J118</f>
        <v>0</v>
      </c>
      <c r="F14" s="77">
        <f>Fremdeinschätzung!L118</f>
        <v>0</v>
      </c>
    </row>
    <row r="15" spans="2:6" ht="23.25" customHeight="1">
      <c r="B15" s="73" t="s">
        <v>119</v>
      </c>
      <c r="C15" s="45"/>
      <c r="D15" s="45"/>
      <c r="E15" s="72">
        <f>InteressenprofilVB!J119</f>
        <v>0</v>
      </c>
      <c r="F15" s="72">
        <f>Fremdeinschätzung!L119</f>
        <v>0</v>
      </c>
    </row>
    <row r="16" spans="2:6" ht="23.25" customHeight="1">
      <c r="B16" s="73" t="s">
        <v>120</v>
      </c>
      <c r="C16" s="45"/>
      <c r="D16" s="45"/>
      <c r="E16" s="72">
        <f>InteressenprofilVB!J120</f>
        <v>0</v>
      </c>
      <c r="F16" s="72">
        <f>Fremdeinschätzung!L120</f>
        <v>0</v>
      </c>
    </row>
    <row r="17" spans="2:6" ht="23.25" customHeight="1">
      <c r="B17" s="73" t="s">
        <v>140</v>
      </c>
      <c r="C17" s="45"/>
      <c r="D17" s="45"/>
      <c r="E17" s="72">
        <f>InteressenprofilVB!J121</f>
        <v>0</v>
      </c>
      <c r="F17" s="72">
        <f>Fremdeinschätzung!L121</f>
        <v>0</v>
      </c>
    </row>
    <row r="18" spans="2:6" ht="23.25" customHeight="1">
      <c r="B18" s="73" t="s">
        <v>121</v>
      </c>
      <c r="C18" s="45"/>
      <c r="D18" s="45"/>
      <c r="E18" s="72">
        <f>InteressenprofilVB!J122</f>
        <v>0</v>
      </c>
      <c r="F18" s="72">
        <f>Fremdeinschätzung!L122</f>
        <v>0</v>
      </c>
    </row>
    <row r="19" spans="2:6" ht="23.25" customHeight="1">
      <c r="B19" s="110" t="s">
        <v>122</v>
      </c>
      <c r="C19" s="45"/>
      <c r="D19" s="45"/>
      <c r="E19" s="112">
        <f>InteressenprofilVB!J123</f>
        <v>0</v>
      </c>
      <c r="F19" s="112">
        <f>Fremdeinschätzung!L123</f>
        <v>0</v>
      </c>
    </row>
    <row r="20" spans="4:6" ht="17.25" customHeight="1">
      <c r="D20" s="45"/>
      <c r="E20" s="55"/>
      <c r="F20" s="55"/>
    </row>
    <row r="21" spans="2:6" ht="18" customHeight="1">
      <c r="B21" s="95" t="s">
        <v>46</v>
      </c>
      <c r="D21" s="45"/>
      <c r="E21" s="55"/>
      <c r="F21" s="55"/>
    </row>
    <row r="22" spans="4:6" ht="9.75" customHeight="1">
      <c r="D22" s="45"/>
      <c r="E22" s="55"/>
      <c r="F22" s="55"/>
    </row>
    <row r="23" spans="2:6" ht="23.25" customHeight="1">
      <c r="B23" s="78" t="s">
        <v>123</v>
      </c>
      <c r="C23" s="75"/>
      <c r="D23" s="75"/>
      <c r="E23" s="81">
        <f>InteressenprofilVB!J127</f>
        <v>0</v>
      </c>
      <c r="F23" s="81">
        <f>Fremdeinschätzung!L127</f>
        <v>0</v>
      </c>
    </row>
    <row r="24" spans="2:6" ht="23.25" customHeight="1">
      <c r="B24" s="111" t="s">
        <v>124</v>
      </c>
      <c r="C24" s="75"/>
      <c r="D24" s="75"/>
      <c r="E24" s="113">
        <f>InteressenprofilVB!J128</f>
        <v>0</v>
      </c>
      <c r="F24" s="113">
        <f>Fremdeinschätzung!L128</f>
        <v>0</v>
      </c>
    </row>
    <row r="25" spans="4:6" ht="21.75" customHeight="1">
      <c r="D25" s="45"/>
      <c r="E25" s="23"/>
      <c r="F25" s="23"/>
    </row>
    <row r="26" spans="2:6" ht="21.75" customHeight="1">
      <c r="B26" s="95" t="s">
        <v>12</v>
      </c>
      <c r="D26" s="45"/>
      <c r="E26" s="23"/>
      <c r="F26" s="23"/>
    </row>
    <row r="27" spans="4:6" ht="9" customHeight="1">
      <c r="D27" s="45"/>
      <c r="E27" s="23"/>
      <c r="F27" s="23"/>
    </row>
    <row r="28" spans="2:6" ht="23.25" customHeight="1">
      <c r="B28" s="76" t="s">
        <v>125</v>
      </c>
      <c r="E28" s="79">
        <f>InteressenprofilVB!J132</f>
        <v>0</v>
      </c>
      <c r="F28" s="79">
        <f>Fremdeinschätzung!L132</f>
        <v>0</v>
      </c>
    </row>
    <row r="29" spans="2:6" ht="23.25" customHeight="1">
      <c r="B29" s="110" t="s">
        <v>126</v>
      </c>
      <c r="E29" s="114">
        <f>InteressenprofilVB!J133</f>
        <v>0</v>
      </c>
      <c r="F29" s="114">
        <f>Fremdeinschätzung!L133</f>
        <v>0</v>
      </c>
    </row>
    <row r="30" spans="5:6" ht="23.25" customHeight="1">
      <c r="E30" s="45"/>
      <c r="F30" s="45"/>
    </row>
    <row r="31" spans="4:5" ht="23.25" customHeight="1">
      <c r="D31" s="45"/>
      <c r="E31" s="45"/>
    </row>
    <row r="32" spans="2:3" ht="23.25" customHeight="1">
      <c r="B32" s="30" t="s">
        <v>150</v>
      </c>
      <c r="C32" s="80"/>
    </row>
    <row r="33" ht="12.75" customHeight="1"/>
    <row r="34" ht="23.25" customHeight="1">
      <c r="C34" s="10" t="s">
        <v>172</v>
      </c>
    </row>
    <row r="35" ht="24.75" customHeight="1">
      <c r="C35" s="10" t="s">
        <v>173</v>
      </c>
    </row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>
      <c r="C42" s="52"/>
    </row>
    <row r="43" ht="23.25" customHeight="1">
      <c r="C43" s="52"/>
    </row>
    <row r="44" ht="23.25" customHeight="1">
      <c r="C44" s="52"/>
    </row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spans="2:5" ht="23.25" customHeight="1">
      <c r="B53" s="89"/>
      <c r="C53" s="90"/>
      <c r="D53" s="91"/>
      <c r="E53" s="91"/>
    </row>
    <row r="54" spans="2:5" ht="23.25" customHeight="1">
      <c r="B54" s="92"/>
      <c r="C54" s="90"/>
      <c r="D54" s="91"/>
      <c r="E54" s="91"/>
    </row>
    <row r="55" spans="2:6" ht="23.25" customHeight="1">
      <c r="B55" s="116" t="s">
        <v>175</v>
      </c>
      <c r="C55" s="117"/>
      <c r="D55" s="118"/>
      <c r="E55" s="118"/>
      <c r="F55" s="119"/>
    </row>
    <row r="56" spans="2:6" ht="15" customHeight="1">
      <c r="B56" s="116" t="s">
        <v>174</v>
      </c>
      <c r="C56" s="117"/>
      <c r="D56" s="118"/>
      <c r="E56" s="118"/>
      <c r="F56" s="119"/>
    </row>
    <row r="57" spans="1:5" ht="32.25" customHeight="1">
      <c r="A57" s="51"/>
      <c r="B57" s="115" t="s">
        <v>180</v>
      </c>
      <c r="C57" s="90"/>
      <c r="D57" s="91"/>
      <c r="E57" s="91"/>
    </row>
    <row r="58" spans="2:5" ht="15" customHeight="1">
      <c r="B58" s="121" t="s">
        <v>181</v>
      </c>
      <c r="C58" s="90"/>
      <c r="D58" s="91"/>
      <c r="E58" s="91"/>
    </row>
    <row r="59" spans="2:5" ht="23.25" customHeight="1">
      <c r="B59" s="92"/>
      <c r="C59" s="90"/>
      <c r="D59" s="91"/>
      <c r="E59" s="91"/>
    </row>
    <row r="60" spans="2:5" ht="23.25" customHeight="1">
      <c r="B60" s="92"/>
      <c r="C60" s="90"/>
      <c r="D60" s="91"/>
      <c r="E60" s="91"/>
    </row>
    <row r="61" spans="2:5" ht="23.25" customHeight="1">
      <c r="B61" s="92"/>
      <c r="C61" s="90"/>
      <c r="D61" s="91"/>
      <c r="E61" s="91"/>
    </row>
    <row r="62" spans="2:3" ht="23.25" customHeight="1">
      <c r="B62" s="93"/>
      <c r="C62" s="23"/>
    </row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73" spans="4:12" ht="18">
      <c r="D73" s="47"/>
      <c r="E73" s="45"/>
      <c r="F73" s="4"/>
      <c r="G73" s="4"/>
      <c r="H73" s="4"/>
      <c r="I73" s="4"/>
      <c r="J73" s="4"/>
      <c r="K73" s="4"/>
      <c r="L73" s="58"/>
    </row>
    <row r="74" spans="4:12" ht="12.75">
      <c r="D74" s="59"/>
      <c r="E74" s="45"/>
      <c r="F74" s="45"/>
      <c r="G74" s="45"/>
      <c r="H74" s="45"/>
      <c r="I74" s="45"/>
      <c r="J74" s="45"/>
      <c r="K74" s="45"/>
      <c r="L74" s="58"/>
    </row>
    <row r="75" spans="4:12" ht="14.25">
      <c r="D75" s="60"/>
      <c r="E75" s="45"/>
      <c r="F75" s="23"/>
      <c r="G75" s="23"/>
      <c r="H75" s="23"/>
      <c r="I75" s="23"/>
      <c r="J75" s="23"/>
      <c r="K75" s="23"/>
      <c r="L75" s="55"/>
    </row>
    <row r="76" spans="4:12" ht="14.25">
      <c r="D76" s="60"/>
      <c r="E76" s="45"/>
      <c r="F76" s="23"/>
      <c r="G76" s="23"/>
      <c r="H76" s="23"/>
      <c r="I76" s="23"/>
      <c r="J76" s="23"/>
      <c r="K76" s="23"/>
      <c r="L76" s="55"/>
    </row>
    <row r="77" spans="4:12" ht="14.25">
      <c r="D77" s="60"/>
      <c r="E77" s="45"/>
      <c r="F77" s="23"/>
      <c r="G77" s="23"/>
      <c r="H77" s="23"/>
      <c r="I77" s="23"/>
      <c r="J77" s="23"/>
      <c r="K77" s="23"/>
      <c r="L77" s="55"/>
    </row>
    <row r="78" spans="4:12" ht="14.25">
      <c r="D78" s="60"/>
      <c r="E78" s="45"/>
      <c r="F78" s="23"/>
      <c r="G78" s="23"/>
      <c r="H78" s="23"/>
      <c r="I78" s="23"/>
      <c r="J78" s="23"/>
      <c r="K78" s="23"/>
      <c r="L78" s="55"/>
    </row>
    <row r="79" spans="4:12" ht="14.25">
      <c r="D79" s="60"/>
      <c r="E79" s="45"/>
      <c r="F79" s="23"/>
      <c r="G79" s="23"/>
      <c r="H79" s="23"/>
      <c r="I79" s="23"/>
      <c r="J79" s="23"/>
      <c r="K79" s="23"/>
      <c r="L79" s="55"/>
    </row>
    <row r="80" spans="4:12" ht="14.25">
      <c r="D80" s="60"/>
      <c r="E80" s="45"/>
      <c r="F80" s="23"/>
      <c r="G80" s="23"/>
      <c r="H80" s="23"/>
      <c r="I80" s="23"/>
      <c r="J80" s="23"/>
      <c r="K80" s="23"/>
      <c r="L80" s="55"/>
    </row>
    <row r="81" spans="4:12" ht="12.75">
      <c r="D81" s="45"/>
      <c r="E81" s="45"/>
      <c r="F81" s="23"/>
      <c r="G81" s="23"/>
      <c r="H81" s="23"/>
      <c r="I81" s="23"/>
      <c r="J81" s="23"/>
      <c r="K81" s="23"/>
      <c r="L81" s="58"/>
    </row>
    <row r="82" spans="4:12" ht="18">
      <c r="D82" s="50"/>
      <c r="E82" s="45"/>
      <c r="F82" s="23"/>
      <c r="G82" s="23"/>
      <c r="H82" s="23"/>
      <c r="I82" s="23"/>
      <c r="J82" s="23"/>
      <c r="K82" s="23"/>
      <c r="L82" s="58"/>
    </row>
    <row r="83" spans="4:12" ht="12.75">
      <c r="D83" s="45"/>
      <c r="E83" s="45"/>
      <c r="F83" s="23"/>
      <c r="G83" s="23"/>
      <c r="H83" s="23"/>
      <c r="I83" s="23"/>
      <c r="J83" s="23"/>
      <c r="K83" s="23"/>
      <c r="L83" s="58"/>
    </row>
    <row r="84" spans="4:12" ht="14.25">
      <c r="D84" s="60"/>
      <c r="E84" s="45"/>
      <c r="F84" s="23"/>
      <c r="G84" s="23"/>
      <c r="H84" s="23"/>
      <c r="I84" s="23"/>
      <c r="J84" s="23"/>
      <c r="K84" s="23"/>
      <c r="L84" s="55"/>
    </row>
    <row r="85" spans="4:12" ht="14.25">
      <c r="D85" s="60"/>
      <c r="E85" s="45"/>
      <c r="F85" s="23"/>
      <c r="G85" s="23"/>
      <c r="H85" s="23"/>
      <c r="I85" s="23"/>
      <c r="J85" s="23"/>
      <c r="K85" s="23"/>
      <c r="L85" s="55"/>
    </row>
    <row r="86" spans="4:12" ht="12.75">
      <c r="D86" s="45"/>
      <c r="E86" s="45"/>
      <c r="F86" s="23"/>
      <c r="G86" s="23"/>
      <c r="H86" s="23"/>
      <c r="I86" s="23"/>
      <c r="J86" s="23"/>
      <c r="K86" s="23"/>
      <c r="L86" s="58"/>
    </row>
    <row r="87" spans="4:12" ht="18">
      <c r="D87" s="50"/>
      <c r="E87" s="45"/>
      <c r="F87" s="23"/>
      <c r="G87" s="23"/>
      <c r="H87" s="23"/>
      <c r="I87" s="23"/>
      <c r="J87" s="23"/>
      <c r="K87" s="23"/>
      <c r="L87" s="58"/>
    </row>
    <row r="88" spans="4:12" ht="12.75">
      <c r="D88" s="45"/>
      <c r="E88" s="45"/>
      <c r="F88" s="23"/>
      <c r="G88" s="23"/>
      <c r="H88" s="23"/>
      <c r="I88" s="23"/>
      <c r="J88" s="23"/>
      <c r="K88" s="23"/>
      <c r="L88" s="58"/>
    </row>
    <row r="89" spans="4:12" ht="14.25">
      <c r="D89" s="60"/>
      <c r="E89" s="45"/>
      <c r="F89" s="23"/>
      <c r="G89" s="23"/>
      <c r="H89" s="23"/>
      <c r="I89" s="23"/>
      <c r="J89" s="23"/>
      <c r="K89" s="23"/>
      <c r="L89" s="55"/>
    </row>
    <row r="90" spans="4:12" ht="14.25">
      <c r="D90" s="60"/>
      <c r="E90" s="45"/>
      <c r="F90" s="23"/>
      <c r="G90" s="23"/>
      <c r="H90" s="23"/>
      <c r="I90" s="23"/>
      <c r="J90" s="23"/>
      <c r="K90" s="23"/>
      <c r="L90" s="55"/>
    </row>
  </sheetData>
  <mergeCells count="1">
    <mergeCell ref="B8:E8"/>
  </mergeCells>
  <hyperlinks>
    <hyperlink ref="B8" location="ZusammenfassendeAusw.!A53" display="Diagramm der Mittelwerte"/>
  </hyperlink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Brigitte Hielscher</dc:creator>
  <cp:keywords/>
  <dc:description/>
  <cp:lastModifiedBy>Ulrich Hielscher</cp:lastModifiedBy>
  <dcterms:created xsi:type="dcterms:W3CDTF">2005-01-12T16:54:34Z</dcterms:created>
  <dcterms:modified xsi:type="dcterms:W3CDTF">2007-06-21T13:18:51Z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